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9"/>
  <workbookPr/>
  <mc:AlternateContent xmlns:mc="http://schemas.openxmlformats.org/markup-compatibility/2006">
    <mc:Choice Requires="x15">
      <x15ac:absPath xmlns:x15ac="http://schemas.microsoft.com/office/spreadsheetml/2010/11/ac" url="Y:\01総務課\02企画財政係\00  財政照会\R３\22 令和元年度財政状況資料集の追加（公会計等）の分析について\提出\"/>
    </mc:Choice>
  </mc:AlternateContent>
  <xr:revisionPtr revIDLastSave="0" documentId="13_ncr:1_{E14B389F-A004-4CCB-B268-28A5A16A537C}" xr6:coauthVersionLast="36" xr6:coauthVersionMax="36" xr10:uidLastSave="{00000000-0000-0000-0000-000000000000}"/>
  <bookViews>
    <workbookView xWindow="0" yWindow="0" windowWidth="20490" windowHeight="754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AM35" i="10"/>
  <c r="C35" i="10"/>
  <c r="AM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BE34" i="10" l="1"/>
  <c r="BE35" i="10" s="1"/>
  <c r="BW34" i="10"/>
  <c r="BW35" i="10" s="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<sst xmlns="http://schemas.openxmlformats.org/spreadsheetml/2006/main" count="1153" uniqueCount="615">
  <si>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</si>
  <si>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</si>
  <si>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</si>
  <si>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</si>
  <si>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</si>
  <si>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</si>
  <si>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</si>
  <si>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</si>
  <si>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</si>
  <si>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</si>
  <si>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</si>
  <si>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</si>
  <si>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</si>
  <si>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</si>
  <si>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</si>
  <si>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</si>
  <si>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</si>
  <si>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</si>
  <si>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</si>
  <si>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</si>
  <si>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</si>
  <si>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</si>
  <si>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</si>
  <si>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</si>
  <si>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</si>
  <si>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</si>
  <si>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</si>
  <si>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</si>
  <si>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</si>
  <si>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</si>
  <si>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</si>
  <si>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</si>
  <si>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</si>
  <si>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</si>
  <si>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</si>
  <si>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</si>
  <si>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</si>
  <si>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</si>
  <si>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</si>
  <si>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</si>
  <si>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</si>
  <si>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</si>
  <si>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</si>
  <si>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</si>
  <si>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</si>
  <si>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</si>
  <si>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</si>
  <si>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</si>
  <si>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</si>
  <si>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</si>
  <si>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</si>
  <si>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</si>
  <si>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</si>
  <si>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</si>
  <si>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</si>
  <si>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</si>
  <si>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</si>
  <si>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</si>
  <si>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</si>
  <si>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</si>
  <si>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</si>
  <si>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</si>
  <si>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</si>
  <si>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</si>
  <si>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</si>
  <si>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</si>
  <si>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</si>
  <si>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</si>
  <si>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</si>
  <si>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</si>
  <si>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</si>
  <si>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</si>
  <si>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</si>
  <si>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</si>
  <si>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</si>
  <si>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</si>
  <si>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</si>
  <si>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</si>
  <si>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</si>
  <si>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</si>
  <si>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</si>
  <si>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</si>
  <si>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</si>
  <si>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</si>
  <si>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</si>
  <si>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</si>
  <si>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Ⅰ－１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</si>
  <si>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</si>
  <si>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</si>
  <si>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</si>
  <si>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</si>
  <si>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</si>
  <si>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</si>
  <si>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</si>
  <si>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</si>
  <si>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</si>
  <si>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</si>
  <si>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</si>
  <si>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</si>
  <si>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天龍村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</si>
  <si>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</si>
  <si>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</si>
  <si>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</si>
  <si>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</si>
  <si>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</si>
  <si>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</si>
  <si>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</si>
  <si>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</si>
  <si>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</si>
  <si>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</si>
  <si>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</si>
  <si>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</si>
  <si>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</si>
  <si>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</si>
  <si>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</si>
  <si>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</si>
  <si>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</si>
  <si>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</si>
  <si>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</si>
  <si>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</si>
  <si>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</si>
  <si>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</si>
  <si>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</si>
  <si>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</si>
  <si>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-17.6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</si>
  <si>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</si>
  <si>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</si>
  <si>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</si>
  <si>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</si>
  <si>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</si>
  <si>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</si>
  <si>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</si>
  <si>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</si>
  <si>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</si>
  <si>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</si>
  <si>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</si>
  <si>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</si>
  <si>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</si>
  <si>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</si>
  <si>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</si>
  <si>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</si>
  <si>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</si>
  <si>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</si>
  <si>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</si>
  <si>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</si>
  <si>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</si>
  <si>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</si>
  <si>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</si>
  <si>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</si>
  <si>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</si>
  <si>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</si>
  <si>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-3.4</t>
    <phoneticPr fontId="5"/>
  </si>
  <si>
    <t>基準財政需要額</t>
    <phoneticPr fontId="25"/>
  </si>
  <si>
    <t>うち日本人(％)</t>
    <phoneticPr fontId="5"/>
  </si>
  <si>
    <t>-3.5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</si>
  <si>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</si>
  <si>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</si>
  <si>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</si>
  <si>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</si>
  <si>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</si>
  <si>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</si>
  <si>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</si>
  <si>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</si>
  <si>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</si>
  <si>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</si>
  <si>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</si>
  <si>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</si>
  <si>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</si>
  <si>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</si>
  <si>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</si>
  <si>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</si>
  <si>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</si>
  <si>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</si>
  <si>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</si>
  <si>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</si>
  <si>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</si>
  <si>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</si>
  <si>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</si>
  <si>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</si>
  <si>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</si>
  <si>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</si>
  <si>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</si>
  <si>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</si>
  <si>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</si>
  <si>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</si>
  <si>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</si>
  <si>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</si>
  <si>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</si>
  <si>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</si>
  <si>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</si>
  <si>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</si>
  <si>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</si>
  <si>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</si>
  <si>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</si>
  <si>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</si>
  <si>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</si>
  <si>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</si>
  <si>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</si>
  <si>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</si>
  <si>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</si>
  <si>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</si>
  <si>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</si>
  <si>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</si>
  <si>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</si>
  <si>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</si>
  <si>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</si>
  <si>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</si>
  <si>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</si>
  <si>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</si>
  <si>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</si>
  <si>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</si>
  <si>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</si>
  <si>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</si>
  <si>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</si>
  <si>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</si>
  <si>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長野県天龍村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</si>
  <si>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</si>
  <si>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</si>
  <si>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</si>
  <si>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</si>
  <si>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</si>
  <si>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</si>
  <si>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</si>
  <si>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</si>
  <si>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</si>
  <si>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</si>
  <si>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</si>
  <si>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</si>
  <si>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</si>
  <si>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</si>
  <si>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</si>
  <si>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</si>
  <si>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</si>
  <si>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</si>
  <si>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</si>
  <si>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</si>
  <si>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</si>
  <si>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</si>
  <si>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</si>
  <si>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</si>
  <si>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</si>
  <si>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</si>
  <si>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</si>
  <si>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</si>
  <si>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</si>
  <si>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</si>
  <si>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</si>
  <si>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</si>
  <si>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</si>
  <si>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</si>
  <si>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</si>
  <si>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</si>
  <si>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</si>
  <si>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</si>
  <si>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</si>
  <si>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</si>
  <si>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</si>
  <si>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</si>
  <si>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</si>
  <si>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</si>
  <si>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</si>
  <si>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</si>
  <si>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</si>
  <si>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</si>
  <si>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</si>
  <si>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</si>
  <si>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</si>
  <si>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</si>
  <si>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</si>
  <si>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</si>
  <si>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</si>
  <si>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</si>
  <si>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</si>
  <si>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</si>
  <si>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</si>
  <si>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</si>
  <si>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</si>
  <si>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</si>
  <si>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</si>
  <si>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</si>
  <si>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</si>
  <si>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</si>
  <si>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</si>
  <si>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</si>
  <si>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</si>
  <si>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</si>
  <si>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</si>
  <si>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</si>
  <si>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</si>
  <si>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</si>
  <si>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</si>
  <si>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</si>
  <si>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</si>
  <si>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</si>
  <si>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</si>
  <si>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</si>
  <si>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</si>
  <si>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</si>
  <si>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</si>
  <si>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</si>
  <si>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</si>
  <si>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</si>
  <si>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</si>
  <si>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</si>
  <si>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</si>
  <si>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</si>
  <si>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</si>
  <si>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</si>
  <si>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</si>
  <si>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</si>
  <si>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</si>
  <si>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</si>
  <si>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</si>
  <si>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</si>
  <si>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</si>
  <si>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</si>
  <si>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</si>
  <si>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</si>
  <si>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</si>
  <si>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</si>
  <si>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</si>
  <si>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</si>
  <si>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</si>
  <si>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</si>
  <si>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</si>
  <si>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</si>
  <si>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</si>
  <si>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</si>
  <si>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</si>
  <si>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</si>
  <si>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</si>
  <si>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</si>
  <si>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</si>
  <si>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</si>
  <si>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</si>
  <si>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</si>
  <si>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</si>
  <si>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</si>
  <si>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</si>
  <si>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</si>
  <si>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</si>
  <si>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</si>
  <si>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</si>
  <si>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</si>
  <si>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</si>
  <si>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</si>
  <si>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</si>
  <si>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</si>
  <si>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</si>
  <si>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</si>
  <si>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</si>
  <si>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</si>
  <si>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</si>
  <si>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</si>
  <si>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</si>
  <si>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</si>
  <si>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</si>
  <si>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</si>
  <si>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</si>
  <si>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</si>
  <si>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</si>
  <si>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</si>
  <si>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</si>
  <si>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</si>
  <si>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</si>
  <si>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</si>
  <si>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</si>
  <si>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</si>
  <si>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</si>
  <si>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令和元年度</t>
  </si>
  <si>
    <t>長野県天龍村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</si>
  <si>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</si>
  <si>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</si>
  <si>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</si>
  <si>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</si>
  <si>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</si>
  <si>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</si>
  <si>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</si>
  <si>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</si>
  <si>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</si>
  <si>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</si>
  <si>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</si>
  <si>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</si>
  <si>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</si>
  <si>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</si>
  <si>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</si>
  <si>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</si>
  <si>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</si>
  <si>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</si>
  <si>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</si>
  <si>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</si>
  <si>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</si>
  <si>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</si>
  <si>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</si>
  <si>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</si>
  <si>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</si>
  <si>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</si>
  <si>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</si>
  <si>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</si>
  <si>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</si>
  <si>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</si>
  <si>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</si>
  <si>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</si>
  <si>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</si>
  <si>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</si>
  <si>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天龍村国民健康保険特別会計</t>
    <phoneticPr fontId="5"/>
  </si>
  <si>
    <t>天龍村介護保険特別会計</t>
    <phoneticPr fontId="5"/>
  </si>
  <si>
    <t>天龍村後期高齢者医療保険特別会計</t>
    <phoneticPr fontId="5"/>
  </si>
  <si>
    <t>天龍村営水道特別会計</t>
    <phoneticPr fontId="5"/>
  </si>
  <si>
    <t>法非適用企業</t>
    <phoneticPr fontId="5"/>
  </si>
  <si>
    <t>天龍村営下水道事業特別会計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</si>
  <si>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</si>
  <si>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</si>
  <si>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</si>
  <si>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</si>
  <si>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</si>
  <si>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</si>
  <si>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</si>
  <si>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</si>
  <si>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</si>
  <si>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</si>
  <si>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</si>
  <si>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</si>
  <si>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</si>
  <si>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</si>
  <si>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</si>
  <si>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</si>
  <si>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</si>
  <si>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</si>
  <si>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</si>
  <si>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</si>
  <si>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</si>
  <si>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</si>
  <si>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</si>
  <si>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</si>
  <si>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</si>
  <si>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</si>
  <si>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</si>
  <si>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</si>
  <si>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</si>
  <si>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</si>
  <si>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</si>
  <si>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</si>
  <si>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</si>
  <si>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</si>
  <si>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</si>
  <si>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</si>
  <si>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</si>
  <si>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</si>
  <si>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</si>
  <si>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</si>
  <si>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</si>
  <si>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</si>
  <si>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</si>
  <si>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</si>
  <si>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</si>
  <si>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</si>
  <si>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</si>
  <si>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</si>
  <si>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</si>
  <si>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</si>
  <si>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</si>
  <si>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</si>
  <si>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</si>
  <si>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</si>
  <si>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</si>
  <si>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</si>
  <si>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</si>
  <si>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</si>
  <si>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</si>
  <si>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</si>
  <si>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</si>
  <si>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</si>
  <si>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</si>
  <si>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天龍村営下水道事業特別会計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</si>
  <si>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</si>
  <si>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</si>
  <si>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天龍村営水道特別会計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</si>
  <si>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</si>
  <si>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天龍村介護保険特別会計</t>
    <phoneticPr fontId="5"/>
  </si>
  <si>
    <t>(Ｆ)</t>
    <phoneticPr fontId="5"/>
  </si>
  <si>
    <t>天龍村後期高齢者医療保険特別会計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</si>
  <si>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</si>
  <si>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</si>
  <si>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</si>
  <si>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</si>
  <si>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</si>
  <si>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</si>
  <si>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</si>
  <si>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</si>
  <si>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</si>
  <si>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</si>
  <si>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</si>
  <si>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</si>
  <si>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</si>
  <si>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</si>
  <si>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</si>
  <si>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</si>
  <si>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</si>
  <si>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</si>
  <si>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</si>
  <si>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</si>
  <si>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</si>
  <si>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</si>
  <si>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</si>
  <si>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</si>
  <si>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</si>
  <si>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</si>
  <si>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</si>
  <si>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</si>
  <si>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</si>
  <si>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</si>
  <si>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</si>
  <si>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</si>
  <si>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</si>
  <si>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</si>
  <si>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</si>
  <si>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</si>
  <si>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</si>
  <si>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</si>
  <si>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</si>
  <si>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</si>
  <si>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</si>
  <si>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</si>
  <si>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</si>
  <si>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</si>
  <si>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</si>
  <si>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</si>
  <si>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</si>
  <si>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</si>
  <si>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</si>
  <si>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</si>
  <si>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</si>
  <si>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</si>
  <si>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</si>
  <si>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</si>
  <si>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</si>
  <si>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</si>
  <si>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</si>
  <si>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</si>
  <si>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</si>
  <si>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</si>
  <si>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</si>
  <si>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</si>
  <si>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</si>
  <si>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</si>
  <si>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</si>
  <si>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</si>
  <si>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</si>
  <si>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</si>
  <si>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</si>
  <si>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</si>
  <si>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</si>
  <si>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</si>
  <si>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</si>
  <si>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</si>
  <si>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</si>
  <si>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</si>
  <si>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</si>
  <si>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</si>
  <si>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</si>
  <si>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</si>
  <si>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</si>
  <si>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</si>
  <si>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</si>
  <si>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</si>
  <si>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</si>
  <si>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一般会計</t>
  </si>
  <si>
    <t>天龍村国民健康保険特別会計</t>
  </si>
  <si>
    <t>天龍村介護保険特別会計</t>
  </si>
  <si>
    <t>天龍村営水道特別会計</t>
  </si>
  <si>
    <t>天龍村後期高齢者医療保険特別会計</t>
  </si>
  <si>
    <t>天龍村営下水道事業特別会計</t>
  </si>
  <si>
    <t>その他会計（赤字）</t>
  </si>
  <si>
    <t>その他会計（黒字）</t>
  </si>
  <si>
    <t>H26末</t>
    <phoneticPr fontId="5"/>
  </si>
  <si>
    <t>H27末</t>
    <phoneticPr fontId="5"/>
  </si>
  <si>
    <t>H28末</t>
    <phoneticPr fontId="5"/>
  </si>
  <si>
    <t>H29末</t>
    <phoneticPr fontId="5"/>
  </si>
  <si>
    <t>H30末</t>
    <phoneticPr fontId="5"/>
  </si>
  <si>
    <t>南信州広域連合（一般会計）</t>
    <rPh sb="0" eb="1">
      <t>ミナミ</t>
    </rPh>
    <rPh sb="1" eb="3">
      <t>シンシュウ</t>
    </rPh>
    <rPh sb="3" eb="5">
      <t>コウイキ</t>
    </rPh>
    <rPh sb="5" eb="7">
      <t>レンゴウ</t>
    </rPh>
    <rPh sb="8" eb="10">
      <t>イッパン</t>
    </rPh>
    <rPh sb="10" eb="12">
      <t>カイケイ</t>
    </rPh>
    <phoneticPr fontId="32"/>
  </si>
  <si>
    <t>南信州広域連合（南信州広域振興基金特別会計）</t>
    <rPh sb="0" eb="1">
      <t>ミナミ</t>
    </rPh>
    <rPh sb="1" eb="3">
      <t>シンシュウ</t>
    </rPh>
    <rPh sb="3" eb="5">
      <t>コウイキ</t>
    </rPh>
    <rPh sb="5" eb="7">
      <t>レンゴウ</t>
    </rPh>
    <rPh sb="8" eb="9">
      <t>ミナミ</t>
    </rPh>
    <rPh sb="9" eb="11">
      <t>シンシュウ</t>
    </rPh>
    <rPh sb="11" eb="13">
      <t>コウイキ</t>
    </rPh>
    <rPh sb="13" eb="15">
      <t>シンコウ</t>
    </rPh>
    <rPh sb="15" eb="17">
      <t>キキン</t>
    </rPh>
    <rPh sb="17" eb="19">
      <t>トクベツ</t>
    </rPh>
    <rPh sb="19" eb="21">
      <t>カイケイ</t>
    </rPh>
    <phoneticPr fontId="32"/>
  </si>
  <si>
    <t>南信州広域連合（飯田広域消防特別会計）</t>
    <rPh sb="0" eb="1">
      <t>ミナミ</t>
    </rPh>
    <rPh sb="1" eb="3">
      <t>シンシュウ</t>
    </rPh>
    <rPh sb="3" eb="5">
      <t>コウイキ</t>
    </rPh>
    <rPh sb="5" eb="7">
      <t>レンゴウ</t>
    </rPh>
    <rPh sb="8" eb="10">
      <t>イイダ</t>
    </rPh>
    <rPh sb="10" eb="12">
      <t>コウイキ</t>
    </rPh>
    <rPh sb="12" eb="14">
      <t>ショウボウ</t>
    </rPh>
    <rPh sb="14" eb="16">
      <t>トクベツ</t>
    </rPh>
    <rPh sb="16" eb="18">
      <t>カイケイ</t>
    </rPh>
    <phoneticPr fontId="32"/>
  </si>
  <si>
    <t>南信州広域連合（稲葉クリーンセンター特別会計）</t>
    <rPh sb="0" eb="1">
      <t>ミナミ</t>
    </rPh>
    <rPh sb="1" eb="3">
      <t>シンシュウ</t>
    </rPh>
    <rPh sb="3" eb="5">
      <t>コウイキ</t>
    </rPh>
    <rPh sb="5" eb="7">
      <t>レンゴウ</t>
    </rPh>
    <rPh sb="8" eb="10">
      <t>イナバ</t>
    </rPh>
    <rPh sb="18" eb="20">
      <t>トクベツ</t>
    </rPh>
    <rPh sb="20" eb="22">
      <t>カイケイ</t>
    </rPh>
    <phoneticPr fontId="32"/>
  </si>
  <si>
    <t>長野県市町村自治振興組合（一般会計）</t>
    <rPh sb="0" eb="3">
      <t>ナガノケン</t>
    </rPh>
    <rPh sb="3" eb="6">
      <t>シチョウソン</t>
    </rPh>
    <rPh sb="6" eb="8">
      <t>ジチ</t>
    </rPh>
    <rPh sb="8" eb="10">
      <t>シンコウ</t>
    </rPh>
    <rPh sb="10" eb="12">
      <t>クミアイ</t>
    </rPh>
    <rPh sb="13" eb="15">
      <t>イッパン</t>
    </rPh>
    <rPh sb="15" eb="17">
      <t>カイケイ</t>
    </rPh>
    <phoneticPr fontId="30"/>
  </si>
  <si>
    <t>長野県地方税滞納整理機構（一般会計）</t>
    <rPh sb="0" eb="3">
      <t>ナガノケン</t>
    </rPh>
    <rPh sb="3" eb="5">
      <t>チホウ</t>
    </rPh>
    <rPh sb="5" eb="6">
      <t>ゼイ</t>
    </rPh>
    <rPh sb="6" eb="8">
      <t>タイノウ</t>
    </rPh>
    <rPh sb="8" eb="10">
      <t>セイリ</t>
    </rPh>
    <rPh sb="10" eb="12">
      <t>キコウ</t>
    </rPh>
    <rPh sb="13" eb="15">
      <t>イッパン</t>
    </rPh>
    <rPh sb="15" eb="17">
      <t>カイケイ</t>
    </rPh>
    <phoneticPr fontId="30"/>
  </si>
  <si>
    <t>長野県市町村総合事務組合（一般会計）</t>
    <rPh sb="0" eb="3">
      <t>ナガノケン</t>
    </rPh>
    <rPh sb="3" eb="6">
      <t>シチョウソン</t>
    </rPh>
    <rPh sb="6" eb="8">
      <t>ソウゴウ</t>
    </rPh>
    <rPh sb="8" eb="10">
      <t>ジム</t>
    </rPh>
    <rPh sb="10" eb="12">
      <t>クミアイ</t>
    </rPh>
    <rPh sb="13" eb="15">
      <t>イッパン</t>
    </rPh>
    <rPh sb="15" eb="17">
      <t>カイケイ</t>
    </rPh>
    <phoneticPr fontId="30"/>
  </si>
  <si>
    <t>長野県市町村総合事務組合（非常勤職員公務災害補償特別会計）</t>
    <rPh sb="0" eb="3">
      <t>ナガノケン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30"/>
  </si>
  <si>
    <t>長野県後期高齢者医療広域連合（一般会計）</t>
    <rPh sb="0" eb="3">
      <t>ナガノケン</t>
    </rPh>
    <rPh sb="3" eb="5">
      <t>コウキ</t>
    </rPh>
    <rPh sb="5" eb="8">
      <t>コウレイシャ</t>
    </rPh>
    <rPh sb="8" eb="10">
      <t>イリョウ</t>
    </rPh>
    <rPh sb="10" eb="12">
      <t>コウイキ</t>
    </rPh>
    <rPh sb="12" eb="14">
      <t>レンゴウ</t>
    </rPh>
    <rPh sb="15" eb="17">
      <t>イッパン</t>
    </rPh>
    <rPh sb="17" eb="19">
      <t>カイケイ</t>
    </rPh>
    <phoneticPr fontId="30"/>
  </si>
  <si>
    <t>長野県後期高齢者医療広域連合（後期高齢者医療事業会計）</t>
    <rPh sb="0" eb="3">
      <t>ナガノケン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30"/>
  </si>
  <si>
    <t>下伊那郡土木技術センター組合</t>
    <rPh sb="0" eb="3">
      <t>シモイナ</t>
    </rPh>
    <rPh sb="3" eb="4">
      <t>グン</t>
    </rPh>
    <rPh sb="4" eb="6">
      <t>ドボク</t>
    </rPh>
    <rPh sb="6" eb="8">
      <t>ギジュツ</t>
    </rPh>
    <rPh sb="12" eb="14">
      <t>クミアイ</t>
    </rPh>
    <phoneticPr fontId="32"/>
  </si>
  <si>
    <t>下伊那自治センター組合</t>
    <rPh sb="0" eb="3">
      <t>シモイナ</t>
    </rPh>
    <rPh sb="3" eb="5">
      <t>ジチ</t>
    </rPh>
    <rPh sb="9" eb="11">
      <t>クミアイ</t>
    </rPh>
    <phoneticPr fontId="32"/>
  </si>
  <si>
    <t>南信地域町村交通災害共済事務組合</t>
    <rPh sb="0" eb="2">
      <t>ナンシン</t>
    </rPh>
    <rPh sb="2" eb="4">
      <t>チイキ</t>
    </rPh>
    <rPh sb="4" eb="6">
      <t>チョウソン</t>
    </rPh>
    <rPh sb="6" eb="8">
      <t>コウツウ</t>
    </rPh>
    <rPh sb="8" eb="10">
      <t>サイガイ</t>
    </rPh>
    <rPh sb="10" eb="12">
      <t>キョウサイ</t>
    </rPh>
    <rPh sb="12" eb="14">
      <t>ジム</t>
    </rPh>
    <rPh sb="14" eb="16">
      <t>クミアイ</t>
    </rPh>
    <phoneticPr fontId="32"/>
  </si>
  <si>
    <t>下伊那郡町村総合事務組合</t>
    <rPh sb="0" eb="3">
      <t>シモイナ</t>
    </rPh>
    <rPh sb="3" eb="4">
      <t>グン</t>
    </rPh>
    <rPh sb="4" eb="6">
      <t>チョウソン</t>
    </rPh>
    <rPh sb="6" eb="8">
      <t>ソウゴウ</t>
    </rPh>
    <rPh sb="8" eb="10">
      <t>ジム</t>
    </rPh>
    <rPh sb="10" eb="12">
      <t>クミアイ</t>
    </rPh>
    <phoneticPr fontId="32"/>
  </si>
  <si>
    <t>下伊那南部総合事務組合</t>
    <rPh sb="0" eb="3">
      <t>シモイナ</t>
    </rPh>
    <rPh sb="3" eb="5">
      <t>ナンブ</t>
    </rPh>
    <rPh sb="5" eb="7">
      <t>ソウゴウ</t>
    </rPh>
    <rPh sb="7" eb="9">
      <t>ジム</t>
    </rPh>
    <rPh sb="9" eb="11">
      <t>クミアイ</t>
    </rPh>
    <phoneticPr fontId="32"/>
  </si>
  <si>
    <t>有限会社　龍泉閣</t>
    <rPh sb="0" eb="4">
      <t>ユウゲンガイシャ</t>
    </rPh>
    <rPh sb="5" eb="7">
      <t>リュウセン</t>
    </rPh>
    <rPh sb="7" eb="8">
      <t>カク</t>
    </rPh>
    <phoneticPr fontId="2"/>
  </si>
  <si>
    <t>有限会社　天龍農林業公社</t>
    <rPh sb="0" eb="4">
      <t>ユウゲンガイシャ</t>
    </rPh>
    <rPh sb="5" eb="7">
      <t>テンリュウ</t>
    </rPh>
    <rPh sb="7" eb="10">
      <t>ノウリンギョウ</t>
    </rPh>
    <rPh sb="10" eb="12">
      <t>コウシャ</t>
    </rPh>
    <phoneticPr fontId="2"/>
  </si>
  <si>
    <t>天龍村ふるさと寄附金基金</t>
    <rPh sb="0" eb="3">
      <t>テンリュウムラ</t>
    </rPh>
    <rPh sb="7" eb="10">
      <t>キフキン</t>
    </rPh>
    <rPh sb="10" eb="12">
      <t>キキン</t>
    </rPh>
    <phoneticPr fontId="5"/>
  </si>
  <si>
    <t>有線テレビジョン放送施設維持管理基金</t>
    <rPh sb="0" eb="2">
      <t>ユウセン</t>
    </rPh>
    <rPh sb="8" eb="10">
      <t>ホウソウ</t>
    </rPh>
    <rPh sb="10" eb="12">
      <t>シセツ</t>
    </rPh>
    <rPh sb="12" eb="14">
      <t>イジ</t>
    </rPh>
    <rPh sb="14" eb="16">
      <t>カンリ</t>
    </rPh>
    <rPh sb="16" eb="18">
      <t>キキン</t>
    </rPh>
    <phoneticPr fontId="5"/>
  </si>
  <si>
    <t>-</t>
    <phoneticPr fontId="2"/>
  </si>
  <si>
    <t>地域福祉基金</t>
    <rPh sb="0" eb="2">
      <t>チイキ</t>
    </rPh>
    <rPh sb="2" eb="4">
      <t>フクシ</t>
    </rPh>
    <rPh sb="4" eb="6">
      <t>キキン</t>
    </rPh>
    <phoneticPr fontId="5"/>
  </si>
  <si>
    <t>教育基金</t>
    <rPh sb="0" eb="2">
      <t>キョウイク</t>
    </rPh>
    <rPh sb="2" eb="4">
      <t>キキン</t>
    </rPh>
    <phoneticPr fontId="5"/>
  </si>
  <si>
    <t>村営バス基金</t>
    <rPh sb="0" eb="2">
      <t>ソンエイ</t>
    </rPh>
    <rPh sb="4" eb="6">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</si>
  <si>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</si>
  <si>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</si>
  <si>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</si>
  <si>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</si>
  <si>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</si>
  <si>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</si>
  <si>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</si>
  <si>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</si>
  <si>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</si>
  <si>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</si>
  <si>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当村の将来負担比率は、基金などの充当可能財源等が将来負担額を大きく上回っているため、健全な財政状況となっています。
有形固定資産減価償却率については、類似団体平均値をやや上回っており、今後は平成28年度策定の「公共施設等総合管理計画」及び令和２年度策定の「公共施設個別施設計画」を基に、施設の維持管理を進めていきます。</t>
    <rPh sb="119" eb="121">
      <t>レイワ</t>
    </rPh>
    <rPh sb="122" eb="124">
      <t>ネンド</t>
    </rPh>
    <rPh sb="124" eb="126">
      <t>サクテイ</t>
    </rPh>
    <phoneticPr fontId="5"/>
  </si>
  <si>
    <t>　当村では将来負担比率、実質公債費比率ともに、ここ３年間はマイナスと類似団体平均より非常に低い数値となっています。
　今後は、大型事業がいくつか予定されているため、実質公債費比率はプラスになることが予想されます。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</si>
</sst>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03"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4DA5835C-DF22-42D6-B588-F1D0DDD4D3CE}"/>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245039</c:v>
                </c:pt>
                <c:pt idx="1">
                  <c:v>237994</c:v>
                </c:pt>
                <c:pt idx="2">
                  <c:v>267911</c:v>
                </c:pt>
                <c:pt idx="3">
                  <c:v>228215</c:v>
                </c:pt>
                <c:pt idx="4">
                  <c:v>264232</c:v>
                </c:pt>
              </c:numCache>
            </c:numRef>
          </c:val>
          <c:smooth val="0"/>
          <c:extLst>
            <c:ext xmlns:c16="http://schemas.microsoft.com/office/drawing/2014/chart" uri="{C3380CC4-5D6E-409C-BE32-E72D297353CC}">
              <c16:uniqueId val="{00000000-37DF-4B99-BF9D-5ECD33D45EC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500739</c:v>
                </c:pt>
                <c:pt idx="1">
                  <c:v>265532</c:v>
                </c:pt>
                <c:pt idx="2">
                  <c:v>250794</c:v>
                </c:pt>
                <c:pt idx="3">
                  <c:v>298016</c:v>
                </c:pt>
                <c:pt idx="4">
                  <c:v>619575</c:v>
                </c:pt>
              </c:numCache>
            </c:numRef>
          </c:val>
          <c:smooth val="0"/>
          <c:extLst>
            <c:ext xmlns:c16="http://schemas.microsoft.com/office/drawing/2014/chart" uri="{C3380CC4-5D6E-409C-BE32-E72D297353CC}">
              <c16:uniqueId val="{00000001-37DF-4B99-BF9D-5ECD33D45EC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3.59</c:v>
                </c:pt>
                <c:pt idx="1">
                  <c:v>3.71</c:v>
                </c:pt>
                <c:pt idx="2">
                  <c:v>3.36</c:v>
                </c:pt>
                <c:pt idx="3">
                  <c:v>3.56</c:v>
                </c:pt>
                <c:pt idx="4">
                  <c:v>8.2799999999999994</c:v>
                </c:pt>
              </c:numCache>
            </c:numRef>
          </c:val>
          <c:extLst>
            <c:ext xmlns:c16="http://schemas.microsoft.com/office/drawing/2014/chart" uri="{C3380CC4-5D6E-409C-BE32-E72D297353CC}">
              <c16:uniqueId val="{00000000-524F-4215-8100-62685E4F5B9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91.47</c:v>
                </c:pt>
                <c:pt idx="1">
                  <c:v>109.9</c:v>
                </c:pt>
                <c:pt idx="2">
                  <c:v>120.61</c:v>
                </c:pt>
                <c:pt idx="3">
                  <c:v>136.13999999999999</c:v>
                </c:pt>
                <c:pt idx="4">
                  <c:v>131.69</c:v>
                </c:pt>
              </c:numCache>
            </c:numRef>
          </c:val>
          <c:extLst>
            <c:ext xmlns:c16="http://schemas.microsoft.com/office/drawing/2014/chart" uri="{C3380CC4-5D6E-409C-BE32-E72D297353CC}">
              <c16:uniqueId val="{00000001-524F-4215-8100-62685E4F5B9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28.4</c:v>
                </c:pt>
                <c:pt idx="1">
                  <c:v>20.09</c:v>
                </c:pt>
                <c:pt idx="2">
                  <c:v>15.29</c:v>
                </c:pt>
                <c:pt idx="3">
                  <c:v>16.71</c:v>
                </c:pt>
                <c:pt idx="4">
                  <c:v>5.04</c:v>
                </c:pt>
              </c:numCache>
            </c:numRef>
          </c:val>
          <c:smooth val="0"/>
          <c:extLst>
            <c:ext xmlns:c16="http://schemas.microsoft.com/office/drawing/2014/chart" uri="{C3380CC4-5D6E-409C-BE32-E72D297353CC}">
              <c16:uniqueId val="{00000002-524F-4215-8100-62685E4F5B9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48B-4B41-B51E-47CB3E65099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48B-4B41-B51E-47CB3E65099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48B-4B41-B51E-47CB3E650997}"/>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648B-4B41-B51E-47CB3E650997}"/>
            </c:ext>
          </c:extLst>
        </c:ser>
        <c:ser>
          <c:idx val="4"/>
          <c:order val="4"/>
          <c:tx>
            <c:strRef>
              <c:f>データシート!$A$31</c:f>
              <c:strCache>
                <c:ptCount val="1"/>
                <c:pt idx="0">
                  <c:v>天龍村営下水道事業特別会計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0.04</c:v>
                </c:pt>
                <c:pt idx="2">
                  <c:v>#N/A</c:v>
                </c:pt>
                <c:pt idx="3">
                  <c:v>0.05</c:v>
                </c:pt>
                <c:pt idx="4">
                  <c:v>#N/A</c:v>
                </c:pt>
                <c:pt idx="5">
                  <c:v>0.05</c:v>
                </c:pt>
                <c:pt idx="6">
                  <c:v>#N/A</c:v>
                </c:pt>
                <c:pt idx="7">
                  <c:v>0.05</c:v>
                </c:pt>
                <c:pt idx="8">
                  <c:v>#N/A</c:v>
                </c:pt>
                <c:pt idx="9">
                  <c:v>0.03</c:v>
                </c:pt>
              </c:numCache>
            </c:numRef>
          </c:val>
          <c:extLst>
            <c:ext xmlns:c16="http://schemas.microsoft.com/office/drawing/2014/chart" uri="{C3380CC4-5D6E-409C-BE32-E72D297353CC}">
              <c16:uniqueId val="{00000004-648B-4B41-B51E-47CB3E650997}"/>
            </c:ext>
          </c:extLst>
        </c:ser>
        <c:ser>
          <c:idx val="5"/>
          <c:order val="5"/>
          <c:tx>
            <c:strRef>
              <c:f>データシート!$A$32</c:f>
              <c:strCache>
                <c:ptCount val="1"/>
                <c:pt idx="0">
                  <c:v>天龍村後期高齢者医療保険特別会計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0.05</c:v>
                </c:pt>
                <c:pt idx="2">
                  <c:v>#N/A</c:v>
                </c:pt>
                <c:pt idx="3">
                  <c:v>0.04</c:v>
                </c:pt>
                <c:pt idx="4">
                  <c:v>#N/A</c:v>
                </c:pt>
                <c:pt idx="5">
                  <c:v>0.03</c:v>
                </c:pt>
                <c:pt idx="6">
                  <c:v>#N/A</c:v>
                </c:pt>
                <c:pt idx="7">
                  <c:v>0.04</c:v>
                </c:pt>
                <c:pt idx="8">
                  <c:v>#N/A</c:v>
                </c:pt>
                <c:pt idx="9">
                  <c:v>0.05</c:v>
                </c:pt>
              </c:numCache>
            </c:numRef>
          </c:val>
          <c:extLst>
            <c:ext xmlns:c16="http://schemas.microsoft.com/office/drawing/2014/chart" uri="{C3380CC4-5D6E-409C-BE32-E72D297353CC}">
              <c16:uniqueId val="{00000005-648B-4B41-B51E-47CB3E650997}"/>
            </c:ext>
          </c:extLst>
        </c:ser>
        <c:ser>
          <c:idx val="6"/>
          <c:order val="6"/>
          <c:tx>
            <c:strRef>
              <c:f>データシート!$A$33</c:f>
              <c:strCache>
                <c:ptCount val="1"/>
                <c:pt idx="0">
                  <c:v>天龍村営水道特別会計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0.05</c:v>
                </c:pt>
                <c:pt idx="2">
                  <c:v>#N/A</c:v>
                </c:pt>
                <c:pt idx="3">
                  <c:v>0.08</c:v>
                </c:pt>
                <c:pt idx="4">
                  <c:v>#N/A</c:v>
                </c:pt>
                <c:pt idx="5">
                  <c:v>0.09</c:v>
                </c:pt>
                <c:pt idx="6">
                  <c:v>#N/A</c:v>
                </c:pt>
                <c:pt idx="7">
                  <c:v>0.05</c:v>
                </c:pt>
                <c:pt idx="8">
                  <c:v>#N/A</c:v>
                </c:pt>
                <c:pt idx="9">
                  <c:v>0.09</c:v>
                </c:pt>
              </c:numCache>
            </c:numRef>
          </c:val>
          <c:extLst>
            <c:ext xmlns:c16="http://schemas.microsoft.com/office/drawing/2014/chart" uri="{C3380CC4-5D6E-409C-BE32-E72D297353CC}">
              <c16:uniqueId val="{00000006-648B-4B41-B51E-47CB3E650997}"/>
            </c:ext>
          </c:extLst>
        </c:ser>
        <c:ser>
          <c:idx val="7"/>
          <c:order val="7"/>
          <c:tx>
            <c:strRef>
              <c:f>データシート!$A$34</c:f>
              <c:strCache>
                <c:ptCount val="1"/>
                <c:pt idx="0">
                  <c:v>天龍村介護保険特別会計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7.0000000000000007E-2</c:v>
                </c:pt>
                <c:pt idx="2">
                  <c:v>#N/A</c:v>
                </c:pt>
                <c:pt idx="3">
                  <c:v>0.15</c:v>
                </c:pt>
                <c:pt idx="4">
                  <c:v>#N/A</c:v>
                </c:pt>
                <c:pt idx="5">
                  <c:v>0.23</c:v>
                </c:pt>
                <c:pt idx="6">
                  <c:v>#N/A</c:v>
                </c:pt>
                <c:pt idx="7">
                  <c:v>0.15</c:v>
                </c:pt>
                <c:pt idx="8">
                  <c:v>#N/A</c:v>
                </c:pt>
                <c:pt idx="9">
                  <c:v>0.12</c:v>
                </c:pt>
              </c:numCache>
            </c:numRef>
          </c:val>
          <c:extLst>
            <c:ext xmlns:c16="http://schemas.microsoft.com/office/drawing/2014/chart" uri="{C3380CC4-5D6E-409C-BE32-E72D297353CC}">
              <c16:uniqueId val="{00000007-648B-4B41-B51E-47CB3E650997}"/>
            </c:ext>
          </c:extLst>
        </c:ser>
        <c:ser>
          <c:idx val="8"/>
          <c:order val="8"/>
          <c:tx>
            <c:strRef>
              <c:f>データシート!$A$35</c:f>
              <c:strCache>
                <c:ptCount val="1"/>
                <c:pt idx="0">
                  <c:v>天龍村国民健康保険特別会計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0.76</c:v>
                </c:pt>
                <c:pt idx="2">
                  <c:v>#N/A</c:v>
                </c:pt>
                <c:pt idx="3">
                  <c:v>0.67</c:v>
                </c:pt>
                <c:pt idx="4">
                  <c:v>#N/A</c:v>
                </c:pt>
                <c:pt idx="5">
                  <c:v>0.64</c:v>
                </c:pt>
                <c:pt idx="6">
                  <c:v>#N/A</c:v>
                </c:pt>
                <c:pt idx="7">
                  <c:v>0.44</c:v>
                </c:pt>
                <c:pt idx="8">
                  <c:v>#N/A</c:v>
                </c:pt>
                <c:pt idx="9">
                  <c:v>0.47</c:v>
                </c:pt>
              </c:numCache>
            </c:numRef>
          </c:val>
          <c:extLst>
            <c:ext xmlns:c16="http://schemas.microsoft.com/office/drawing/2014/chart" uri="{C3380CC4-5D6E-409C-BE32-E72D297353CC}">
              <c16:uniqueId val="{00000008-648B-4B41-B51E-47CB3E65099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3.59</c:v>
                </c:pt>
                <c:pt idx="2">
                  <c:v>#N/A</c:v>
                </c:pt>
                <c:pt idx="3">
                  <c:v>3.7</c:v>
                </c:pt>
                <c:pt idx="4">
                  <c:v>#N/A</c:v>
                </c:pt>
                <c:pt idx="5">
                  <c:v>3.35</c:v>
                </c:pt>
                <c:pt idx="6">
                  <c:v>#N/A</c:v>
                </c:pt>
                <c:pt idx="7">
                  <c:v>3.56</c:v>
                </c:pt>
                <c:pt idx="8">
                  <c:v>#N/A</c:v>
                </c:pt>
                <c:pt idx="9">
                  <c:v>8.27</c:v>
                </c:pt>
              </c:numCache>
            </c:numRef>
          </c:val>
          <c:extLst>
            <c:ext xmlns:c16="http://schemas.microsoft.com/office/drawing/2014/chart" uri="{C3380CC4-5D6E-409C-BE32-E72D297353CC}">
              <c16:uniqueId val="{00000009-648B-4B41-B51E-47CB3E65099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270</c:v>
                </c:pt>
                <c:pt idx="5">
                  <c:v>235</c:v>
                </c:pt>
                <c:pt idx="8">
                  <c:v>282</c:v>
                </c:pt>
                <c:pt idx="11">
                  <c:v>279</c:v>
                </c:pt>
                <c:pt idx="14">
                  <c:v>290</c:v>
                </c:pt>
              </c:numCache>
            </c:numRef>
          </c:val>
          <c:extLst>
            <c:ext xmlns:c16="http://schemas.microsoft.com/office/drawing/2014/chart" uri="{C3380CC4-5D6E-409C-BE32-E72D297353CC}">
              <c16:uniqueId val="{00000000-E674-4657-B21B-04BF8A9E7F0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674-4657-B21B-04BF8A9E7F0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674-4657-B21B-04BF8A9E7F0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3</c:v>
                </c:pt>
                <c:pt idx="3">
                  <c:v>3</c:v>
                </c:pt>
                <c:pt idx="6">
                  <c:v>3</c:v>
                </c:pt>
                <c:pt idx="9">
                  <c:v>1</c:v>
                </c:pt>
                <c:pt idx="12">
                  <c:v>1</c:v>
                </c:pt>
              </c:numCache>
            </c:numRef>
          </c:val>
          <c:extLst>
            <c:ext xmlns:c16="http://schemas.microsoft.com/office/drawing/2014/chart" uri="{C3380CC4-5D6E-409C-BE32-E72D297353CC}">
              <c16:uniqueId val="{00000003-E674-4657-B21B-04BF8A9E7F0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29</c:v>
                </c:pt>
                <c:pt idx="3">
                  <c:v>34</c:v>
                </c:pt>
                <c:pt idx="6">
                  <c:v>31</c:v>
                </c:pt>
                <c:pt idx="9">
                  <c:v>28</c:v>
                </c:pt>
                <c:pt idx="12">
                  <c:v>31</c:v>
                </c:pt>
              </c:numCache>
            </c:numRef>
          </c:val>
          <c:extLst>
            <c:ext xmlns:c16="http://schemas.microsoft.com/office/drawing/2014/chart" uri="{C3380CC4-5D6E-409C-BE32-E72D297353CC}">
              <c16:uniqueId val="{00000004-E674-4657-B21B-04BF8A9E7F0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674-4657-B21B-04BF8A9E7F0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674-4657-B21B-04BF8A9E7F0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203</c:v>
                </c:pt>
                <c:pt idx="3">
                  <c:v>154</c:v>
                </c:pt>
                <c:pt idx="6">
                  <c:v>222</c:v>
                </c:pt>
                <c:pt idx="9">
                  <c:v>239</c:v>
                </c:pt>
                <c:pt idx="12">
                  <c:v>252</c:v>
                </c:pt>
              </c:numCache>
            </c:numRef>
          </c:val>
          <c:extLst>
            <c:ext xmlns:c16="http://schemas.microsoft.com/office/drawing/2014/chart" uri="{C3380CC4-5D6E-409C-BE32-E72D297353CC}">
              <c16:uniqueId val="{00000007-E674-4657-B21B-04BF8A9E7F0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-35</c:v>
                </c:pt>
                <c:pt idx="2">
                  <c:v>#N/A</c:v>
                </c:pt>
                <c:pt idx="3">
                  <c:v>#N/A</c:v>
                </c:pt>
                <c:pt idx="4">
                  <c:v>-44</c:v>
                </c:pt>
                <c:pt idx="5">
                  <c:v>#N/A</c:v>
                </c:pt>
                <c:pt idx="6">
                  <c:v>#N/A</c:v>
                </c:pt>
                <c:pt idx="7">
                  <c:v>-26</c:v>
                </c:pt>
                <c:pt idx="8">
                  <c:v>#N/A</c:v>
                </c:pt>
                <c:pt idx="9">
                  <c:v>#N/A</c:v>
                </c:pt>
                <c:pt idx="10">
                  <c:v>-11</c:v>
                </c:pt>
                <c:pt idx="11">
                  <c:v>#N/A</c:v>
                </c:pt>
                <c:pt idx="12">
                  <c:v>#N/A</c:v>
                </c:pt>
                <c:pt idx="13">
                  <c:v>-6</c:v>
                </c:pt>
                <c:pt idx="14">
                  <c:v>#N/A</c:v>
                </c:pt>
              </c:numCache>
            </c:numRef>
          </c:val>
          <c:smooth val="0"/>
          <c:extLst>
            <c:ext xmlns:c16="http://schemas.microsoft.com/office/drawing/2014/chart" uri="{C3380CC4-5D6E-409C-BE32-E72D297353CC}">
              <c16:uniqueId val="{00000008-E674-4657-B21B-04BF8A9E7F0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2395</c:v>
                </c:pt>
                <c:pt idx="5">
                  <c:v>2508</c:v>
                </c:pt>
                <c:pt idx="8">
                  <c:v>2438</c:v>
                </c:pt>
                <c:pt idx="11">
                  <c:v>2371</c:v>
                </c:pt>
                <c:pt idx="14">
                  <c:v>2403</c:v>
                </c:pt>
              </c:numCache>
            </c:numRef>
          </c:val>
          <c:extLst>
            <c:ext xmlns:c16="http://schemas.microsoft.com/office/drawing/2014/chart" uri="{C3380CC4-5D6E-409C-BE32-E72D297353CC}">
              <c16:uniqueId val="{00000000-6B82-4731-97AF-99B2D3E9942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73</c:v>
                </c:pt>
                <c:pt idx="5">
                  <c:v>87</c:v>
                </c:pt>
                <c:pt idx="8">
                  <c:v>57</c:v>
                </c:pt>
                <c:pt idx="11">
                  <c:v>54</c:v>
                </c:pt>
                <c:pt idx="14">
                  <c:v>36</c:v>
                </c:pt>
              </c:numCache>
            </c:numRef>
          </c:val>
          <c:extLst>
            <c:ext xmlns:c16="http://schemas.microsoft.com/office/drawing/2014/chart" uri="{C3380CC4-5D6E-409C-BE32-E72D297353CC}">
              <c16:uniqueId val="{00000001-6B82-4731-97AF-99B2D3E9942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1801</c:v>
                </c:pt>
                <c:pt idx="5">
                  <c:v>2034</c:v>
                </c:pt>
                <c:pt idx="8">
                  <c:v>2211</c:v>
                </c:pt>
                <c:pt idx="11">
                  <c:v>2361</c:v>
                </c:pt>
                <c:pt idx="14">
                  <c:v>2379</c:v>
                </c:pt>
              </c:numCache>
            </c:numRef>
          </c:val>
          <c:extLst>
            <c:ext xmlns:c16="http://schemas.microsoft.com/office/drawing/2014/chart" uri="{C3380CC4-5D6E-409C-BE32-E72D297353CC}">
              <c16:uniqueId val="{00000002-6B82-4731-97AF-99B2D3E9942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B82-4731-97AF-99B2D3E9942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B82-4731-97AF-99B2D3E9942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B82-4731-97AF-99B2D3E9942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584</c:v>
                </c:pt>
                <c:pt idx="3">
                  <c:v>591</c:v>
                </c:pt>
                <c:pt idx="6">
                  <c:v>608</c:v>
                </c:pt>
                <c:pt idx="9">
                  <c:v>573</c:v>
                </c:pt>
                <c:pt idx="12">
                  <c:v>592</c:v>
                </c:pt>
              </c:numCache>
            </c:numRef>
          </c:val>
          <c:extLst>
            <c:ext xmlns:c16="http://schemas.microsoft.com/office/drawing/2014/chart" uri="{C3380CC4-5D6E-409C-BE32-E72D297353CC}">
              <c16:uniqueId val="{00000006-6B82-4731-97AF-99B2D3E9942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12</c:v>
                </c:pt>
                <c:pt idx="3">
                  <c:v>30</c:v>
                </c:pt>
                <c:pt idx="6">
                  <c:v>64</c:v>
                </c:pt>
                <c:pt idx="9">
                  <c:v>53</c:v>
                </c:pt>
                <c:pt idx="12">
                  <c:v>45</c:v>
                </c:pt>
              </c:numCache>
            </c:numRef>
          </c:val>
          <c:extLst>
            <c:ext xmlns:c16="http://schemas.microsoft.com/office/drawing/2014/chart" uri="{C3380CC4-5D6E-409C-BE32-E72D297353CC}">
              <c16:uniqueId val="{00000007-6B82-4731-97AF-99B2D3E9942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366</c:v>
                </c:pt>
                <c:pt idx="3">
                  <c:v>354</c:v>
                </c:pt>
                <c:pt idx="6">
                  <c:v>332</c:v>
                </c:pt>
                <c:pt idx="9">
                  <c:v>316</c:v>
                </c:pt>
                <c:pt idx="12">
                  <c:v>292</c:v>
                </c:pt>
              </c:numCache>
            </c:numRef>
          </c:val>
          <c:extLst>
            <c:ext xmlns:c16="http://schemas.microsoft.com/office/drawing/2014/chart" uri="{C3380CC4-5D6E-409C-BE32-E72D297353CC}">
              <c16:uniqueId val="{00000008-6B82-4731-97AF-99B2D3E9942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258</c:v>
                </c:pt>
              </c:numCache>
            </c:numRef>
          </c:val>
          <c:extLst>
            <c:ext xmlns:c16="http://schemas.microsoft.com/office/drawing/2014/chart" uri="{C3380CC4-5D6E-409C-BE32-E72D297353CC}">
              <c16:uniqueId val="{00000009-6B82-4731-97AF-99B2D3E9942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2000</c:v>
                </c:pt>
                <c:pt idx="3">
                  <c:v>2028</c:v>
                </c:pt>
                <c:pt idx="6">
                  <c:v>1984</c:v>
                </c:pt>
                <c:pt idx="9">
                  <c:v>1945</c:v>
                </c:pt>
                <c:pt idx="12">
                  <c:v>2328</c:v>
                </c:pt>
              </c:numCache>
            </c:numRef>
          </c:val>
          <c:extLst>
            <c:ext xmlns:c16="http://schemas.microsoft.com/office/drawing/2014/chart" uri="{C3380CC4-5D6E-409C-BE32-E72D297353CC}">
              <c16:uniqueId val="{0000000A-6B82-4731-97AF-99B2D3E9942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B82-4731-97AF-99B2D3E9942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1658</c:v>
                </c:pt>
                <c:pt idx="1">
                  <c:v>1801</c:v>
                </c:pt>
                <c:pt idx="2">
                  <c:v>1751</c:v>
                </c:pt>
              </c:numCache>
            </c:numRef>
          </c:val>
          <c:extLst>
            <c:ext xmlns:c16="http://schemas.microsoft.com/office/drawing/2014/chart" uri="{C3380CC4-5D6E-409C-BE32-E72D297353CC}">
              <c16:uniqueId val="{00000000-CFE5-4E53-9261-45F099147DB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284</c:v>
                </c:pt>
                <c:pt idx="1">
                  <c:v>270</c:v>
                </c:pt>
                <c:pt idx="2">
                  <c:v>307</c:v>
                </c:pt>
              </c:numCache>
            </c:numRef>
          </c:val>
          <c:extLst>
            <c:ext xmlns:c16="http://schemas.microsoft.com/office/drawing/2014/chart" uri="{C3380CC4-5D6E-409C-BE32-E72D297353CC}">
              <c16:uniqueId val="{00000001-CFE5-4E53-9261-45F099147DB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164</c:v>
                </c:pt>
                <c:pt idx="1">
                  <c:v>180</c:v>
                </c:pt>
                <c:pt idx="2">
                  <c:v>206</c:v>
                </c:pt>
              </c:numCache>
            </c:numRef>
          </c:val>
          <c:extLst>
            <c:ext xmlns:c16="http://schemas.microsoft.com/office/drawing/2014/chart" uri="{C3380CC4-5D6E-409C-BE32-E72D297353CC}">
              <c16:uniqueId val="{00000002-CFE5-4E53-9261-45F099147DB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{DDB5FB76-559B-4647-8170-98DC729CC81F}</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9376-4461-8D70-F50342CA39D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{106989AE-BE5B-4AA0-BF40-CC74BE8C6D8D}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376-4461-8D70-F50342CA39D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{553BCEFC-A2F4-4D43-8D93-41901CA0F7F7}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376-4461-8D70-F50342CA39D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{8BB9B4EA-AAC5-40BE-A905-73B034DFEC61}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376-4461-8D70-F50342CA39D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{68735753-BD1D-4D8D-9353-7B9E5ADBD709}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376-4461-8D70-F50342CA39D8}"/>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{2BC99E5D-061D-454F-927E-AF787C9B7227}</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9376-4461-8D70-F50342CA39D8}"/>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{AC841654-985D-4486-9A46-97471B03CFDC}</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9376-4461-8D70-F50342CA39D8}"/>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{3AF12203-2E47-4D6F-9191-849E53EE0357}</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9376-4461-8D70-F50342CA39D8}"/>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{081E64E6-895B-4278-ADCD-EBE4131B5282}</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9376-4461-8D70-F50342CA39D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57.7</c:v>
                </c:pt>
                <c:pt idx="8">
                  <c:v>58.9</c:v>
                </c:pt>
                <c:pt idx="16">
                  <c:v>60.6</c:v>
                </c:pt>
                <c:pt idx="24">
                  <c:v>62.4</c:v>
                </c:pt>
                <c:pt idx="32">
                  <c:v>63.9</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9376-4461-8D70-F50342CA39D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{238DE7FD-9D1B-40E5-B78B-833DF4187CA9}</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9376-4461-8D70-F50342CA39D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{8F88E789-1693-4A3A-82A4-1563A03115CE}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376-4461-8D70-F50342CA39D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{DEA29F77-DAA8-4D08-9DAC-F544CC543359}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376-4461-8D70-F50342CA39D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{E4B5DF8E-A246-4720-ACE0-6EADA812B528}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376-4461-8D70-F50342CA39D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{BD71D518-8F12-4340-834E-31B739894070}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376-4461-8D70-F50342CA39D8}"/>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{49DCF32B-426C-4DD8-88FA-87248A88B253}</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9376-4461-8D70-F50342CA39D8}"/>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{EEA537DA-072C-4A34-9248-908B459F1CC7}</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9376-4461-8D70-F50342CA39D8}"/>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{71F2F273-EA37-41AF-BBE8-86076C91ECE4}</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9376-4461-8D70-F50342CA39D8}"/>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{2C6C9BAB-F8A3-4B3F-BF95-AC7967FD6190}</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9376-4461-8D70-F50342CA39D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55.8</c:v>
                </c:pt>
                <c:pt idx="8">
                  <c:v>57.5</c:v>
                </c:pt>
                <c:pt idx="16">
                  <c:v>58.4</c:v>
                </c:pt>
                <c:pt idx="24">
                  <c:v>61.8</c:v>
                </c:pt>
                <c:pt idx="32">
                  <c:v>62.3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9376-4461-8D70-F50342CA39D8}"/>
            </c:ext>
          </c:extLst>
        </c:ser>
        <c:dLbls>
          <c:showLegendKey val="0"/>
          <c:showVal val="1"/>
          <c:showCatName val="0"/>
          <c:showSerName val="0"/>
          <c:showPercent val="0"/>
          <c:showBubbleSize val="0"/>
        </c:dLbls>
        <c:axId val="46179840"/>
        <c:axId val="46181760"/>
      </c:scatterChart>
      <c:valAx>
        <c:axId val="46179840"/>
        <c:scaling>
          <c:orientation val="minMax"/>
          <c:max val="62.9"/>
          <c:min val="5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{C11D9BF1-0D95-4C3E-B1C4-E7DEE5F8E3EC}</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A2E4-4C09-A785-2DD38CE0931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{03711A90-DC91-4075-9322-ADC869DA96B3}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2E4-4C09-A785-2DD38CE0931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{4D913F6B-2CE0-4FD3-9F89-C7150E355E9E}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2E4-4C09-A785-2DD38CE0931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{A988E4EF-D7E2-4DAD-9DB8-3DE4F34EBE53}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2E4-4C09-A785-2DD38CE0931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{A55D475C-A5DC-42FC-B06C-A9962614D2C6}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2E4-4C09-A785-2DD38CE09319}"/>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{B785920F-23AA-4D41-BED0-14FE624D5D27}</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A2E4-4C09-A785-2DD38CE09319}"/>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{25B8EC09-972E-4B99-800F-F65A38A7DC95}</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A2E4-4C09-A785-2DD38CE09319}"/>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{880BE703-3C29-415D-9E05-9C75061DE81C}</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A2E4-4C09-A785-2DD38CE09319}"/>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{A28994A8-95C6-42B5-B41A-438D9110DF62}</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A2E4-4C09-A785-2DD38CE0931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-1.9</c:v>
                </c:pt>
                <c:pt idx="8">
                  <c:v>-3.2</c:v>
                </c:pt>
                <c:pt idx="16">
                  <c:v>-3.1</c:v>
                </c:pt>
                <c:pt idx="24">
                  <c:v>-2.4</c:v>
                </c:pt>
                <c:pt idx="32">
                  <c:v>-1.3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A2E4-4C09-A785-2DD38CE0931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{0CBBD1C7-1C5D-474F-90FC-B99A3016971D}</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A2E4-4C09-A785-2DD38CE0931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{EDA95FEC-66ED-4CE3-8095-C4BBBC4B4430}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2E4-4C09-A785-2DD38CE0931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{8B14FEAF-C93B-4ABD-926C-034AE1E06882}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2E4-4C09-A785-2DD38CE0931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{603EC341-33F9-4993-86BA-3BB42ED46AC7}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2E4-4C09-A785-2DD38CE0931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{CFF5FC8D-24D7-402E-BDA8-B71F99BF94D8}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2E4-4C09-A785-2DD38CE09319}"/>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{FD90E37E-FAAC-4882-8961-AE510E57FD58}</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A2E4-4C09-A785-2DD38CE09319}"/>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{4F81302E-EBB5-4139-B28D-F8E6BCC05E2C}</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A2E4-4C09-A785-2DD38CE09319}"/>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{23FD6F22-0BDC-4CAF-82AB-E1E44CBD4CDC}</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A2E4-4C09-A785-2DD38CE09319}"/>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{21E5F15C-0853-466C-9935-900CC43C614F}</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A2E4-4C09-A785-2DD38CE0931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6</c:v>
                </c:pt>
                <c:pt idx="16">
                  <c:v>5.6</c:v>
                </c:pt>
                <c:pt idx="24">
                  <c:v>5.3</c:v>
                </c:pt>
                <c:pt idx="32">
                  <c:v>5.8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A2E4-4C09-A785-2DD38CE09319}"/>
            </c:ext>
          </c:extLst>
        </c:ser>
        <c:dLbls>
          <c:showLegendKey val="0"/>
          <c:showVal val="1"/>
          <c:showCatName val="0"/>
          <c:showSerName val="0"/>
          <c:showPercent val="0"/>
          <c:showBubbleSize val="0"/>
        </c:dLbls>
        <c:axId val="84219776"/>
        <c:axId val="84234240"/>
      </c:scatterChart>
      <c:valAx>
        <c:axId val="84219776"/>
        <c:scaling>
          <c:orientation val="minMax"/>
          <c:max val="7.3999999999999995"/>
          <c:min val="5.099999999999999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長野県天龍村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1,246
1,230
109.44
2,638,909
2,513,126
110,074
1,329,840
2,328,444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全国で</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番目に高い高齢化率（平成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年年国勢調査結果：</a:t>
          </a:r>
          <a:r>
            <a:rPr kumimoji="1" lang="en-US" altLang="ja-JP" sz="1100">
              <a:solidFill>
                <a:schemeClr val="dk1"/>
              </a:solidFill>
              <a:effectLst/>
              <a:latin typeface="+mn-lt"/>
              <a:ea typeface="+mn-ea"/>
              <a:cs typeface="+mn-cs"/>
            </a:rPr>
            <a:t>59.0</a:t>
          </a:r>
          <a:r>
            <a:rPr kumimoji="1" lang="ja-JP" altLang="ja-JP" sz="1100">
              <a:solidFill>
                <a:schemeClr val="dk1"/>
              </a:solidFill>
              <a:effectLst/>
              <a:latin typeface="+mn-lt"/>
              <a:ea typeface="+mn-ea"/>
              <a:cs typeface="+mn-cs"/>
            </a:rPr>
            <a:t>％）により、人口減少が県内で最も進行していることに加え、村内に中心となる産業がないこと等により、財政基盤が弱く、類似団体平均を大幅に下回っております。</a:t>
          </a:r>
          <a:endParaRPr lang="ja-JP" altLang="ja-JP" sz="1400">
            <a:effectLst/>
          </a:endParaRPr>
        </a:p>
        <a:p>
          <a:r>
            <a:rPr kumimoji="1" lang="ja-JP" altLang="ja-JP" sz="1100">
              <a:solidFill>
                <a:schemeClr val="dk1"/>
              </a:solidFill>
              <a:effectLst/>
              <a:latin typeface="+mn-lt"/>
              <a:ea typeface="+mn-ea"/>
              <a:cs typeface="+mn-cs"/>
            </a:rPr>
            <a:t>　引き続き事務事業の見直しや、経常経費の抑制、繰上償還の実施等により財政健全化を図ります。</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44450</xdr:rowOff>
    </xdr:from>
    <xdr:to>
      <xdr:col>27</xdr:col>
      <xdr:colOff>184150</xdr:colOff>
      <xdr:row>44</xdr:row>
      <xdr:rowOff>44450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8" name="財政力グラフ枠">
          <a:extLst>
            <a:ext uri="{FF2B5EF4-FFF2-40B4-BE49-F238E27FC236}">
              <a16:creationId xmlns:a16="http://schemas.microsoft.com/office/drawing/2014/main" id="{00000000-0008-0000-0300-00003A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82867</xdr:rowOff>
    </xdr:from>
    <xdr:to>
      <xdr:col>23</xdr:col>
      <xdr:colOff>133350</xdr:colOff>
      <xdr:row>44</xdr:row>
      <xdr:rowOff>2222</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flipV="1">
          <a:off x="4953000" y="6255067"/>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145749</xdr:rowOff>
    </xdr:from>
    <xdr:ext cx="762000" cy="259045"/>
    <xdr:sp macro="" textlink="">
      <xdr:nvSpPr>
        <xdr:cNvPr id="60" name="財政力最小値テキスト">
          <a:extLst>
            <a:ext uri="{FF2B5EF4-FFF2-40B4-BE49-F238E27FC236}">
              <a16:creationId xmlns:a16="http://schemas.microsoft.com/office/drawing/2014/main" id="{00000000-0008-0000-0300-00003C000000}"/>
            </a:ext>
          </a:extLst>
        </xdr:cNvPr>
        <xdr:cNvSpPr txBox="1"/>
      </xdr:nvSpPr>
      <xdr:spPr>
        <a:xfrm>
          <a:off x="5041900" y="75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2222</xdr:rowOff>
    </xdr:from>
    <xdr:to>
      <xdr:col>24</xdr:col>
      <xdr:colOff>12700</xdr:colOff>
      <xdr:row>44</xdr:row>
      <xdr:rowOff>2222</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4864100" y="754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169244</xdr:rowOff>
    </xdr:from>
    <xdr:ext cx="762000" cy="259045"/>
    <xdr:sp macro="" textlink="">
      <xdr:nvSpPr>
        <xdr:cNvPr id="62" name="財政力最大値テキスト">
          <a:extLst>
            <a:ext uri="{FF2B5EF4-FFF2-40B4-BE49-F238E27FC236}">
              <a16:creationId xmlns:a16="http://schemas.microsoft.com/office/drawing/2014/main" id="{00000000-0008-0000-0300-00003E000000}"/>
            </a:ext>
          </a:extLst>
        </xdr:cNvPr>
        <xdr:cNvSpPr txBox="1"/>
      </xdr:nvSpPr>
      <xdr:spPr>
        <a:xfrm>
          <a:off x="5041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82867</xdr:rowOff>
    </xdr:from>
    <xdr:to>
      <xdr:col>24</xdr:col>
      <xdr:colOff>12700</xdr:colOff>
      <xdr:row>36</xdr:row>
      <xdr:rowOff>82867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119380</xdr:rowOff>
    </xdr:from>
    <xdr:to>
      <xdr:col>23</xdr:col>
      <xdr:colOff>133350</xdr:colOff>
      <xdr:row>43</xdr:row>
      <xdr:rowOff>119380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114800" y="74917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12717</xdr:rowOff>
    </xdr:from>
    <xdr:ext cx="762000" cy="259045"/>
    <xdr:sp macro="" textlink="">
      <xdr:nvSpPr>
        <xdr:cNvPr id="65" name="財政力平均値テキスト">
          <a:extLst>
            <a:ext uri="{FF2B5EF4-FFF2-40B4-BE49-F238E27FC236}">
              <a16:creationId xmlns:a16="http://schemas.microsoft.com/office/drawing/2014/main" id="{00000000-0008-0000-0300-000041000000}"/>
            </a:ext>
          </a:extLst>
        </xdr:cNvPr>
        <xdr:cNvSpPr txBox="1"/>
      </xdr:nvSpPr>
      <xdr:spPr>
        <a:xfrm>
          <a:off x="5041900" y="7213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167640</xdr:rowOff>
    </xdr:from>
    <xdr:to>
      <xdr:col>23</xdr:col>
      <xdr:colOff>184150</xdr:colOff>
      <xdr:row>43</xdr:row>
      <xdr:rowOff>97790</xdr:rowOff>
    </xdr:to>
    <xdr:sp macro="" textlink="">
      <xdr:nvSpPr>
        <xdr:cNvPr id="66" name="フローチャート: 判断 65">
          <a:extLst>
            <a:ext uri="{FF2B5EF4-FFF2-40B4-BE49-F238E27FC236}">
              <a16:creationId xmlns:a16="http://schemas.microsoft.com/office/drawing/2014/main" id="{00000000-0008-0000-0300-000042000000}"/>
            </a:ext>
          </a:extLst>
        </xdr:cNvPr>
        <xdr:cNvSpPr/>
      </xdr:nvSpPr>
      <xdr:spPr>
        <a:xfrm>
          <a:off x="49022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119380</xdr:rowOff>
    </xdr:from>
    <xdr:to>
      <xdr:col>19</xdr:col>
      <xdr:colOff>133350</xdr:colOff>
      <xdr:row>43</xdr:row>
      <xdr:rowOff>119380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3225800" y="74917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161607</xdr:rowOff>
    </xdr:from>
    <xdr:to>
      <xdr:col>19</xdr:col>
      <xdr:colOff>184150</xdr:colOff>
      <xdr:row>43</xdr:row>
      <xdr:rowOff>91757</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064000" y="736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101934</xdr:rowOff>
    </xdr:from>
    <xdr:ext cx="736600" cy="259045"/>
    <xdr:sp macro="" textlink="">
      <xdr:nvSpPr>
        <xdr:cNvPr id="69" name="テキスト ボックス 68">
          <a:extLst>
            <a:ext uri="{FF2B5EF4-FFF2-40B4-BE49-F238E27FC236}">
              <a16:creationId xmlns:a16="http://schemas.microsoft.com/office/drawing/2014/main" id="{00000000-0008-0000-0300-000045000000}"/>
            </a:ext>
          </a:extLst>
        </xdr:cNvPr>
        <xdr:cNvSpPr txBox="1"/>
      </xdr:nvSpPr>
      <xdr:spPr>
        <a:xfrm>
          <a:off x="3733800" y="7131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119380</xdr:rowOff>
    </xdr:from>
    <xdr:to>
      <xdr:col>15</xdr:col>
      <xdr:colOff>82550</xdr:colOff>
      <xdr:row>43</xdr:row>
      <xdr:rowOff>119380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2336800" y="74917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20320</xdr:rowOff>
    </xdr:from>
    <xdr:to>
      <xdr:col>15</xdr:col>
      <xdr:colOff>133350</xdr:colOff>
      <xdr:row>43</xdr:row>
      <xdr:rowOff>121920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3175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132097</xdr:rowOff>
    </xdr:from>
    <xdr:ext cx="7620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2844800" y="716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119380</xdr:rowOff>
    </xdr:from>
    <xdr:to>
      <xdr:col>11</xdr:col>
      <xdr:colOff>31750</xdr:colOff>
      <xdr:row>43</xdr:row>
      <xdr:rowOff>125413</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1447800" y="7491730"/>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56515</xdr:rowOff>
    </xdr:from>
    <xdr:to>
      <xdr:col>11</xdr:col>
      <xdr:colOff>82550</xdr:colOff>
      <xdr:row>43</xdr:row>
      <xdr:rowOff>158115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22860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168292</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1955800" y="719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32385</xdr:rowOff>
    </xdr:from>
    <xdr:to>
      <xdr:col>7</xdr:col>
      <xdr:colOff>31750</xdr:colOff>
      <xdr:row>43</xdr:row>
      <xdr:rowOff>133985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1397000" y="740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144162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066800" y="7173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68580</xdr:rowOff>
    </xdr:from>
    <xdr:to>
      <xdr:col>23</xdr:col>
      <xdr:colOff>184150</xdr:colOff>
      <xdr:row>43</xdr:row>
      <xdr:rowOff>170180</xdr:rowOff>
    </xdr:to>
    <xdr:sp macro="" textlink="">
      <xdr:nvSpPr>
        <xdr:cNvPr id="83" name="楕円 82">
          <a:extLst>
            <a:ext uri="{FF2B5EF4-FFF2-40B4-BE49-F238E27FC236}">
              <a16:creationId xmlns:a16="http://schemas.microsoft.com/office/drawing/2014/main" id="{00000000-0008-0000-0300-000053000000}"/>
            </a:ext>
          </a:extLst>
        </xdr:cNvPr>
        <xdr:cNvSpPr/>
      </xdr:nvSpPr>
      <xdr:spPr>
        <a:xfrm>
          <a:off x="49022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135907</xdr:rowOff>
    </xdr:from>
    <xdr:ext cx="762000" cy="259045"/>
    <xdr:sp macro="" textlink="">
      <xdr:nvSpPr>
        <xdr:cNvPr id="84" name="財政力該当値テキスト">
          <a:extLst>
            <a:ext uri="{FF2B5EF4-FFF2-40B4-BE49-F238E27FC236}">
              <a16:creationId xmlns:a16="http://schemas.microsoft.com/office/drawing/2014/main" id="{00000000-0008-0000-0300-000054000000}"/>
            </a:ext>
          </a:extLst>
        </xdr:cNvPr>
        <xdr:cNvSpPr txBox="1"/>
      </xdr:nvSpPr>
      <xdr:spPr>
        <a:xfrm>
          <a:off x="5041900" y="733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68580</xdr:rowOff>
    </xdr:from>
    <xdr:to>
      <xdr:col>19</xdr:col>
      <xdr:colOff>184150</xdr:colOff>
      <xdr:row>43</xdr:row>
      <xdr:rowOff>170180</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064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154957</xdr:rowOff>
    </xdr:from>
    <xdr:ext cx="7366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733800" y="752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68580</xdr:rowOff>
    </xdr:from>
    <xdr:to>
      <xdr:col>15</xdr:col>
      <xdr:colOff>133350</xdr:colOff>
      <xdr:row>43</xdr:row>
      <xdr:rowOff>170180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3175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154957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844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68580</xdr:rowOff>
    </xdr:from>
    <xdr:to>
      <xdr:col>11</xdr:col>
      <xdr:colOff>82550</xdr:colOff>
      <xdr:row>43</xdr:row>
      <xdr:rowOff>170180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2286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154957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955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74613</xdr:rowOff>
    </xdr:from>
    <xdr:to>
      <xdr:col>7</xdr:col>
      <xdr:colOff>31750</xdr:colOff>
      <xdr:row>44</xdr:row>
      <xdr:rowOff>4763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1397000" y="74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160990</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066800" y="753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3" name="正方形/長方形 92">
          <a:extLst>
            <a:ext uri="{FF2B5EF4-FFF2-40B4-BE49-F238E27FC236}">
              <a16:creationId xmlns:a16="http://schemas.microsoft.com/office/drawing/2014/main" id="{00000000-0008-0000-0300-00005D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5" name="テキスト ボックス 104">
          <a:extLst>
            <a:ext uri="{FF2B5EF4-FFF2-40B4-BE49-F238E27FC236}">
              <a16:creationId xmlns:a16="http://schemas.microsoft.com/office/drawing/2014/main" id="{00000000-0008-0000-0300-000069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年度以降起債を抑制し、繰上償還の実施した結果、起債残高はピーク時（平成</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年度末）の約</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億円から約</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億円にまで減少し、経常収支比率が改善がされました。</a:t>
          </a:r>
          <a:endParaRPr lang="ja-JP" altLang="ja-JP" sz="1400">
            <a:effectLst/>
          </a:endParaRPr>
        </a:p>
        <a:p>
          <a:r>
            <a:rPr kumimoji="1" lang="ja-JP" altLang="ja-JP" sz="1100">
              <a:solidFill>
                <a:schemeClr val="dk1"/>
              </a:solidFill>
              <a:effectLst/>
              <a:latin typeface="+mn-lt"/>
              <a:ea typeface="+mn-ea"/>
              <a:cs typeface="+mn-cs"/>
            </a:rPr>
            <a:t>　しかしながら、近年、当該比率が増加傾向にあるため、今後もより有利な起債の活用、繰上償還等により公債費の抑制を図るとともに、他の義務的経費についても見直しながら、限られた財源を有効に配分・活用します。</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7" name="直線コネクタ 106">
          <a:extLst>
            <a:ext uri="{FF2B5EF4-FFF2-40B4-BE49-F238E27FC236}">
              <a16:creationId xmlns:a16="http://schemas.microsoft.com/office/drawing/2014/main" id="{00000000-0008-0000-0300-00006B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1" name="財政構造の弾力性グラフ枠">
          <a:extLst>
            <a:ext uri="{FF2B5EF4-FFF2-40B4-BE49-F238E27FC236}">
              <a16:creationId xmlns:a16="http://schemas.microsoft.com/office/drawing/2014/main" id="{00000000-0008-0000-0300-000079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93769</xdr:rowOff>
    </xdr:from>
    <xdr:to>
      <xdr:col>23</xdr:col>
      <xdr:colOff>133350</xdr:colOff>
      <xdr:row>67</xdr:row>
      <xdr:rowOff>168487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flipV="1">
          <a:off x="4953000" y="10380769"/>
          <a:ext cx="0" cy="12748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140564</xdr:rowOff>
    </xdr:from>
    <xdr:ext cx="762000" cy="259045"/>
    <xdr:sp macro="" textlink="">
      <xdr:nvSpPr>
        <xdr:cNvPr id="123" name="財政構造の弾力性最小値テキスト">
          <a:extLst>
            <a:ext uri="{FF2B5EF4-FFF2-40B4-BE49-F238E27FC236}">
              <a16:creationId xmlns:a16="http://schemas.microsoft.com/office/drawing/2014/main" id="{00000000-0008-0000-0300-00007B000000}"/>
            </a:ext>
          </a:extLst>
        </xdr:cNvPr>
        <xdr:cNvSpPr txBox="1"/>
      </xdr:nvSpPr>
      <xdr:spPr>
        <a:xfrm>
          <a:off x="5041900" y="1162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168487</xdr:rowOff>
    </xdr:from>
    <xdr:to>
      <xdr:col>24</xdr:col>
      <xdr:colOff>12700</xdr:colOff>
      <xdr:row>67</xdr:row>
      <xdr:rowOff>168487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4864100" y="1165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8696</xdr:rowOff>
    </xdr:from>
    <xdr:ext cx="762000" cy="259045"/>
    <xdr:sp macro="" textlink="">
      <xdr:nvSpPr>
        <xdr:cNvPr id="125" name="財政構造の弾力性最大値テキスト">
          <a:extLst>
            <a:ext uri="{FF2B5EF4-FFF2-40B4-BE49-F238E27FC236}">
              <a16:creationId xmlns:a16="http://schemas.microsoft.com/office/drawing/2014/main" id="{00000000-0008-0000-0300-00007D000000}"/>
            </a:ext>
          </a:extLst>
        </xdr:cNvPr>
        <xdr:cNvSpPr txBox="1"/>
      </xdr:nvSpPr>
      <xdr:spPr>
        <a:xfrm>
          <a:off x="5041900" y="10124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93769</xdr:rowOff>
    </xdr:from>
    <xdr:to>
      <xdr:col>24</xdr:col>
      <xdr:colOff>12700</xdr:colOff>
      <xdr:row>60</xdr:row>
      <xdr:rowOff>93769</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0380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87206</xdr:rowOff>
    </xdr:from>
    <xdr:to>
      <xdr:col>23</xdr:col>
      <xdr:colOff>133350</xdr:colOff>
      <xdr:row>62</xdr:row>
      <xdr:rowOff>72602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114800" y="10545656"/>
          <a:ext cx="838200" cy="156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87858</xdr:rowOff>
    </xdr:from>
    <xdr:ext cx="762000" cy="259045"/>
    <xdr:sp macro="" textlink="">
      <xdr:nvSpPr>
        <xdr:cNvPr id="128" name="財政構造の弾力性平均値テキスト">
          <a:extLst>
            <a:ext uri="{FF2B5EF4-FFF2-40B4-BE49-F238E27FC236}">
              <a16:creationId xmlns:a16="http://schemas.microsoft.com/office/drawing/2014/main" id="{00000000-0008-0000-0300-000080000000}"/>
            </a:ext>
          </a:extLst>
        </xdr:cNvPr>
        <xdr:cNvSpPr txBox="1"/>
      </xdr:nvSpPr>
      <xdr:spPr>
        <a:xfrm>
          <a:off x="5041900" y="108892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115781</xdr:rowOff>
    </xdr:from>
    <xdr:to>
      <xdr:col>23</xdr:col>
      <xdr:colOff>184150</xdr:colOff>
      <xdr:row>64</xdr:row>
      <xdr:rowOff>45931</xdr:rowOff>
    </xdr:to>
    <xdr:sp macro="" textlink="">
      <xdr:nvSpPr>
        <xdr:cNvPr id="129" name="フローチャート: 判断 128">
          <a:extLst>
            <a:ext uri="{FF2B5EF4-FFF2-40B4-BE49-F238E27FC236}">
              <a16:creationId xmlns:a16="http://schemas.microsoft.com/office/drawing/2014/main" id="{00000000-0008-0000-0300-000081000000}"/>
            </a:ext>
          </a:extLst>
        </xdr:cNvPr>
        <xdr:cNvSpPr/>
      </xdr:nvSpPr>
      <xdr:spPr>
        <a:xfrm>
          <a:off x="49022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79163</xdr:rowOff>
    </xdr:from>
    <xdr:to>
      <xdr:col>19</xdr:col>
      <xdr:colOff>133350</xdr:colOff>
      <xdr:row>61</xdr:row>
      <xdr:rowOff>87206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3225800" y="1053761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75565</xdr:rowOff>
    </xdr:from>
    <xdr:to>
      <xdr:col>19</xdr:col>
      <xdr:colOff>184150</xdr:colOff>
      <xdr:row>64</xdr:row>
      <xdr:rowOff>5715</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064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161942</xdr:rowOff>
    </xdr:from>
    <xdr:ext cx="736600" cy="259045"/>
    <xdr:sp macro="" textlink="">
      <xdr:nvSpPr>
        <xdr:cNvPr id="132" name="テキスト ボックス 131">
          <a:extLst>
            <a:ext uri="{FF2B5EF4-FFF2-40B4-BE49-F238E27FC236}">
              <a16:creationId xmlns:a16="http://schemas.microsoft.com/office/drawing/2014/main" id="{00000000-0008-0000-0300-000084000000}"/>
            </a:ext>
          </a:extLst>
        </xdr:cNvPr>
        <xdr:cNvSpPr txBox="1"/>
      </xdr:nvSpPr>
      <xdr:spPr>
        <a:xfrm>
          <a:off x="3733800" y="1096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57573</xdr:rowOff>
    </xdr:from>
    <xdr:to>
      <xdr:col>15</xdr:col>
      <xdr:colOff>82550</xdr:colOff>
      <xdr:row>61</xdr:row>
      <xdr:rowOff>79163</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2336800" y="10344573"/>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79587</xdr:rowOff>
    </xdr:from>
    <xdr:to>
      <xdr:col>15</xdr:col>
      <xdr:colOff>133350</xdr:colOff>
      <xdr:row>64</xdr:row>
      <xdr:rowOff>9737</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3175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165964</xdr:rowOff>
    </xdr:from>
    <xdr:ext cx="7620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2844800" y="1096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124460</xdr:rowOff>
    </xdr:from>
    <xdr:to>
      <xdr:col>11</xdr:col>
      <xdr:colOff>31750</xdr:colOff>
      <xdr:row>60</xdr:row>
      <xdr:rowOff>57573</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1447800" y="10240010"/>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166581</xdr:rowOff>
    </xdr:from>
    <xdr:to>
      <xdr:col>11</xdr:col>
      <xdr:colOff>82550</xdr:colOff>
      <xdr:row>63</xdr:row>
      <xdr:rowOff>96731</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2286000" y="10796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81508</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1955800" y="10882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118321</xdr:rowOff>
    </xdr:from>
    <xdr:to>
      <xdr:col>7</xdr:col>
      <xdr:colOff>31750</xdr:colOff>
      <xdr:row>63</xdr:row>
      <xdr:rowOff>48471</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1397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33248</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066800" y="10834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21802</xdr:rowOff>
    </xdr:from>
    <xdr:to>
      <xdr:col>23</xdr:col>
      <xdr:colOff>184150</xdr:colOff>
      <xdr:row>62</xdr:row>
      <xdr:rowOff>123402</xdr:rowOff>
    </xdr:to>
    <xdr:sp macro="" textlink="">
      <xdr:nvSpPr>
        <xdr:cNvPr id="146" name="楕円 145">
          <a:extLst>
            <a:ext uri="{FF2B5EF4-FFF2-40B4-BE49-F238E27FC236}">
              <a16:creationId xmlns:a16="http://schemas.microsoft.com/office/drawing/2014/main" id="{00000000-0008-0000-0300-000092000000}"/>
            </a:ext>
          </a:extLst>
        </xdr:cNvPr>
        <xdr:cNvSpPr/>
      </xdr:nvSpPr>
      <xdr:spPr>
        <a:xfrm>
          <a:off x="4902200" y="1065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38329</xdr:rowOff>
    </xdr:from>
    <xdr:ext cx="762000" cy="259045"/>
    <xdr:sp macro="" textlink="">
      <xdr:nvSpPr>
        <xdr:cNvPr id="147" name="財政構造の弾力性該当値テキスト">
          <a:extLst>
            <a:ext uri="{FF2B5EF4-FFF2-40B4-BE49-F238E27FC236}">
              <a16:creationId xmlns:a16="http://schemas.microsoft.com/office/drawing/2014/main" id="{00000000-0008-0000-0300-000093000000}"/>
            </a:ext>
          </a:extLst>
        </xdr:cNvPr>
        <xdr:cNvSpPr txBox="1"/>
      </xdr:nvSpPr>
      <xdr:spPr>
        <a:xfrm>
          <a:off x="50419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36406</xdr:rowOff>
    </xdr:from>
    <xdr:to>
      <xdr:col>19</xdr:col>
      <xdr:colOff>184150</xdr:colOff>
      <xdr:row>61</xdr:row>
      <xdr:rowOff>138006</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0640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148183</xdr:rowOff>
    </xdr:from>
    <xdr:ext cx="7366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733800" y="10263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28363</xdr:rowOff>
    </xdr:from>
    <xdr:to>
      <xdr:col>15</xdr:col>
      <xdr:colOff>133350</xdr:colOff>
      <xdr:row>61</xdr:row>
      <xdr:rowOff>129963</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3175000" y="104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140140</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844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6773</xdr:rowOff>
    </xdr:from>
    <xdr:to>
      <xdr:col>11</xdr:col>
      <xdr:colOff>82550</xdr:colOff>
      <xdr:row>60</xdr:row>
      <xdr:rowOff>108373</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2286000" y="1029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118550</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955800" y="1006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73660</xdr:rowOff>
    </xdr:from>
    <xdr:to>
      <xdr:col>7</xdr:col>
      <xdr:colOff>31750</xdr:colOff>
      <xdr:row>60</xdr:row>
      <xdr:rowOff>3810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1397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13987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066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6" name="正方形/長方形 155">
          <a:extLst>
            <a:ext uri="{FF2B5EF4-FFF2-40B4-BE49-F238E27FC236}">
              <a16:creationId xmlns:a16="http://schemas.microsoft.com/office/drawing/2014/main" id="{00000000-0008-0000-0300-00009C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[592,592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類似団体平均を上回る要因はおもに人件費があげられます。後述の定員管理の状況にもありますが、人口一人当たりの職員数が多い状況にあります。</a:t>
          </a:r>
          <a:endParaRPr lang="ja-JP" altLang="ja-JP" sz="1400">
            <a:effectLst/>
          </a:endParaRPr>
        </a:p>
        <a:p>
          <a:r>
            <a:rPr kumimoji="1" lang="ja-JP" altLang="ja-JP" sz="1100">
              <a:solidFill>
                <a:schemeClr val="dk1"/>
              </a:solidFill>
              <a:effectLst/>
              <a:latin typeface="+mn-lt"/>
              <a:ea typeface="+mn-ea"/>
              <a:cs typeface="+mn-cs"/>
            </a:rPr>
            <a:t>　今後も各種手当（管理職手当、通勤手当、住居手当、時間外勤務手当）の見直しや抑制を継続して行い、人件費の適正化に努めます。</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0" name="直線コネクタ 169">
          <a:extLst>
            <a:ext uri="{FF2B5EF4-FFF2-40B4-BE49-F238E27FC236}">
              <a16:creationId xmlns:a16="http://schemas.microsoft.com/office/drawing/2014/main" id="{00000000-0008-0000-0300-0000AA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89706</xdr:rowOff>
    </xdr:from>
    <xdr:to>
      <xdr:col>23</xdr:col>
      <xdr:colOff>133350</xdr:colOff>
      <xdr:row>89</xdr:row>
      <xdr:rowOff>72619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977156"/>
          <a:ext cx="0" cy="13545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44696</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03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72619</xdr:rowOff>
    </xdr:from>
    <xdr:to>
      <xdr:col>24</xdr:col>
      <xdr:colOff>12700</xdr:colOff>
      <xdr:row>89</xdr:row>
      <xdr:rowOff>72619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31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4633</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720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89706</xdr:rowOff>
    </xdr:from>
    <xdr:to>
      <xdr:col>24</xdr:col>
      <xdr:colOff>12700</xdr:colOff>
      <xdr:row>81</xdr:row>
      <xdr:rowOff>89706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977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109638</xdr:rowOff>
    </xdr:from>
    <xdr:to>
      <xdr:col>23</xdr:col>
      <xdr:colOff>133350</xdr:colOff>
      <xdr:row>84</xdr:row>
      <xdr:rowOff>22330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339988"/>
          <a:ext cx="838200" cy="84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73786</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39612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57259</xdr:rowOff>
    </xdr:from>
    <xdr:to>
      <xdr:col>23</xdr:col>
      <xdr:colOff>184150</xdr:colOff>
      <xdr:row>82</xdr:row>
      <xdr:rowOff>158859</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11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82190</xdr:rowOff>
    </xdr:from>
    <xdr:to>
      <xdr:col>19</xdr:col>
      <xdr:colOff>133350</xdr:colOff>
      <xdr:row>83</xdr:row>
      <xdr:rowOff>109638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312540"/>
          <a:ext cx="889000" cy="27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56542</xdr:rowOff>
    </xdr:from>
    <xdr:to>
      <xdr:col>19</xdr:col>
      <xdr:colOff>184150</xdr:colOff>
      <xdr:row>82</xdr:row>
      <xdr:rowOff>158142</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1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168319</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3884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26829</xdr:rowOff>
    </xdr:from>
    <xdr:to>
      <xdr:col>15</xdr:col>
      <xdr:colOff>82550</xdr:colOff>
      <xdr:row>83</xdr:row>
      <xdr:rowOff>82190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257179"/>
          <a:ext cx="889000" cy="55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41235</xdr:rowOff>
    </xdr:from>
    <xdr:to>
      <xdr:col>15</xdr:col>
      <xdr:colOff>133350</xdr:colOff>
      <xdr:row>82</xdr:row>
      <xdr:rowOff>142835</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0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153012</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869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26829</xdr:rowOff>
    </xdr:from>
    <xdr:to>
      <xdr:col>11</xdr:col>
      <xdr:colOff>31750</xdr:colOff>
      <xdr:row>83</xdr:row>
      <xdr:rowOff>52851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1447800" y="14257179"/>
          <a:ext cx="889000" cy="2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23006</xdr:rowOff>
    </xdr:from>
    <xdr:to>
      <xdr:col>11</xdr:col>
      <xdr:colOff>82550</xdr:colOff>
      <xdr:row>82</xdr:row>
      <xdr:rowOff>124606</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134783</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850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169833</xdr:rowOff>
    </xdr:from>
    <xdr:to>
      <xdr:col>7</xdr:col>
      <xdr:colOff>31750</xdr:colOff>
      <xdr:row>82</xdr:row>
      <xdr:rowOff>99983</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05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110160</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82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142980</xdr:rowOff>
    </xdr:from>
    <xdr:to>
      <xdr:col>23</xdr:col>
      <xdr:colOff>184150</xdr:colOff>
      <xdr:row>84</xdr:row>
      <xdr:rowOff>73130</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37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115057</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345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58838</xdr:rowOff>
    </xdr:from>
    <xdr:to>
      <xdr:col>19</xdr:col>
      <xdr:colOff>184150</xdr:colOff>
      <xdr:row>83</xdr:row>
      <xdr:rowOff>160438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28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145215</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37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31390</xdr:rowOff>
    </xdr:from>
    <xdr:to>
      <xdr:col>15</xdr:col>
      <xdr:colOff>133350</xdr:colOff>
      <xdr:row>83</xdr:row>
      <xdr:rowOff>132990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26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117767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34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147479</xdr:rowOff>
    </xdr:from>
    <xdr:to>
      <xdr:col>11</xdr:col>
      <xdr:colOff>82550</xdr:colOff>
      <xdr:row>83</xdr:row>
      <xdr:rowOff>77629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20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62406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292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2051</xdr:rowOff>
    </xdr:from>
    <xdr:to>
      <xdr:col>7</xdr:col>
      <xdr:colOff>31750</xdr:colOff>
      <xdr:row>83</xdr:row>
      <xdr:rowOff>103651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23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88428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318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各種手当（管理職手当、通勤手当、住居手当、時間外勤務手当）の見直し、抑制を図ったことに加え、数年前まで抑制していた職員採用についてここ数年は毎年実施し、若年層が増えたことも指数の低下につながっています。</a:t>
          </a:r>
          <a:endParaRPr lang="ja-JP" altLang="ja-JP" sz="1400">
            <a:effectLst/>
          </a:endParaRPr>
        </a:p>
        <a:p>
          <a:r>
            <a:rPr kumimoji="1" lang="ja-JP" altLang="ja-JP" sz="1100">
              <a:solidFill>
                <a:schemeClr val="dk1"/>
              </a:solidFill>
              <a:effectLst/>
              <a:latin typeface="+mn-lt"/>
              <a:ea typeface="+mn-ea"/>
              <a:cs typeface="+mn-cs"/>
            </a:rPr>
            <a:t>　今後も給与、手当の抑制や定員管理を継続し、人件費の抑制に努めます。</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15239</xdr:rowOff>
    </xdr:from>
    <xdr:to>
      <xdr:col>81</xdr:col>
      <xdr:colOff>44450</xdr:colOff>
      <xdr:row>89</xdr:row>
      <xdr:rowOff>93980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4074139"/>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101616</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15239</xdr:rowOff>
    </xdr:from>
    <xdr:to>
      <xdr:col>81</xdr:col>
      <xdr:colOff>133350</xdr:colOff>
      <xdr:row>82</xdr:row>
      <xdr:rowOff>15239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4074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162984</xdr:rowOff>
    </xdr:from>
    <xdr:to>
      <xdr:col>81</xdr:col>
      <xdr:colOff>44450</xdr:colOff>
      <xdr:row>84</xdr:row>
      <xdr:rowOff>171027</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4564784"/>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20338</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9364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48261</xdr:rowOff>
    </xdr:from>
    <xdr:to>
      <xdr:col>81</xdr:col>
      <xdr:colOff>95250</xdr:colOff>
      <xdr:row>87</xdr:row>
      <xdr:rowOff>149861</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96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171027</xdr:rowOff>
    </xdr:from>
    <xdr:to>
      <xdr:col>77</xdr:col>
      <xdr:colOff>44450</xdr:colOff>
      <xdr:row>86</xdr:row>
      <xdr:rowOff>53339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4572827"/>
          <a:ext cx="889000" cy="22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40216</xdr:rowOff>
    </xdr:from>
    <xdr:to>
      <xdr:col>77</xdr:col>
      <xdr:colOff>95250</xdr:colOff>
      <xdr:row>87</xdr:row>
      <xdr:rowOff>141816</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126593</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5042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23707</xdr:rowOff>
    </xdr:from>
    <xdr:to>
      <xdr:col>72</xdr:col>
      <xdr:colOff>203200</xdr:colOff>
      <xdr:row>86</xdr:row>
      <xdr:rowOff>53339</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4596957"/>
          <a:ext cx="889000" cy="20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40216</xdr:rowOff>
    </xdr:from>
    <xdr:to>
      <xdr:col>73</xdr:col>
      <xdr:colOff>44450</xdr:colOff>
      <xdr:row>87</xdr:row>
      <xdr:rowOff>141816</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126593</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23707</xdr:rowOff>
    </xdr:from>
    <xdr:to>
      <xdr:col>68</xdr:col>
      <xdr:colOff>152400</xdr:colOff>
      <xdr:row>85</xdr:row>
      <xdr:rowOff>47837</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459695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16087</xdr:rowOff>
    </xdr:from>
    <xdr:to>
      <xdr:col>68</xdr:col>
      <xdr:colOff>203200</xdr:colOff>
      <xdr:row>87</xdr:row>
      <xdr:rowOff>117687</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93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102464</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501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32173</xdr:rowOff>
    </xdr:from>
    <xdr:to>
      <xdr:col>64</xdr:col>
      <xdr:colOff>152400</xdr:colOff>
      <xdr:row>87</xdr:row>
      <xdr:rowOff>133773</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94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118550</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503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128711</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35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120227</xdr:rowOff>
    </xdr:from>
    <xdr:to>
      <xdr:col>77</xdr:col>
      <xdr:colOff>95250</xdr:colOff>
      <xdr:row>85</xdr:row>
      <xdr:rowOff>50377</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52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60554</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290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2539</xdr:rowOff>
    </xdr:from>
    <xdr:to>
      <xdr:col>73</xdr:col>
      <xdr:colOff>44450</xdr:colOff>
      <xdr:row>86</xdr:row>
      <xdr:rowOff>104139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114316</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51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144357</xdr:rowOff>
    </xdr:from>
    <xdr:to>
      <xdr:col>68</xdr:col>
      <xdr:colOff>203200</xdr:colOff>
      <xdr:row>85</xdr:row>
      <xdr:rowOff>74507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54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84684</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31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168487</xdr:rowOff>
    </xdr:from>
    <xdr:to>
      <xdr:col>64</xdr:col>
      <xdr:colOff>152400</xdr:colOff>
      <xdr:row>85</xdr:row>
      <xdr:rowOff>98637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57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108814</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33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本村は村の面積が</a:t>
          </a:r>
          <a:r>
            <a:rPr kumimoji="1" lang="en-US" altLang="ja-JP" sz="1100">
              <a:solidFill>
                <a:schemeClr val="dk1"/>
              </a:solidFill>
              <a:effectLst/>
              <a:latin typeface="+mn-lt"/>
              <a:ea typeface="+mn-ea"/>
              <a:cs typeface="+mn-cs"/>
            </a:rPr>
            <a:t>109.44</a:t>
          </a:r>
          <a:r>
            <a:rPr kumimoji="1" lang="ja-JP" altLang="ja-JP" sz="1100">
              <a:solidFill>
                <a:schemeClr val="dk1"/>
              </a:solidFill>
              <a:effectLst/>
              <a:latin typeface="+mn-lt"/>
              <a:ea typeface="+mn-ea"/>
              <a:cs typeface="+mn-cs"/>
            </a:rPr>
            <a:t>㎡と広大であることに加え、山間地に集落が点在しています。また、高齢化率が</a:t>
          </a:r>
          <a:r>
            <a:rPr kumimoji="1" lang="en-US" altLang="ja-JP" sz="1100">
              <a:solidFill>
                <a:schemeClr val="dk1"/>
              </a:solidFill>
              <a:effectLst/>
              <a:latin typeface="+mn-lt"/>
              <a:ea typeface="+mn-ea"/>
              <a:cs typeface="+mn-cs"/>
            </a:rPr>
            <a:t>59.0</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年国勢調査）で全国で</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番目に高いうえ、他の市町村と比較して</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急激に高齢化が進んでいます。</a:t>
          </a:r>
          <a:endParaRPr lang="ja-JP" altLang="ja-JP" sz="1400">
            <a:effectLst/>
          </a:endParaRPr>
        </a:p>
        <a:p>
          <a:r>
            <a:rPr kumimoji="1" lang="ja-JP" altLang="ja-JP" sz="1100">
              <a:solidFill>
                <a:schemeClr val="dk1"/>
              </a:solidFill>
              <a:effectLst/>
              <a:latin typeface="+mn-lt"/>
              <a:ea typeface="+mn-ea"/>
              <a:cs typeface="+mn-cs"/>
            </a:rPr>
            <a:t>　そのため行政需要が多く、職員が幅広いニーズに対応しているため人口千人当たりの職員数比率が高くなっています。また、全村の人口が</a:t>
          </a:r>
          <a:r>
            <a:rPr kumimoji="1" lang="en-US" altLang="ja-JP" sz="1100">
              <a:solidFill>
                <a:schemeClr val="dk1"/>
              </a:solidFill>
              <a:effectLst/>
              <a:latin typeface="+mn-lt"/>
              <a:ea typeface="+mn-ea"/>
              <a:cs typeface="+mn-cs"/>
            </a:rPr>
            <a:t>1,246</a:t>
          </a:r>
          <a:r>
            <a:rPr kumimoji="1" lang="ja-JP" altLang="ja-JP" sz="1100">
              <a:solidFill>
                <a:schemeClr val="dk1"/>
              </a:solidFill>
              <a:effectLst/>
              <a:latin typeface="+mn-lt"/>
              <a:ea typeface="+mn-ea"/>
              <a:cs typeface="+mn-cs"/>
            </a:rPr>
            <a:t>人（</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日現在）と少ないことも要因のひとつです。</a:t>
          </a:r>
          <a:endParaRPr lang="ja-JP" altLang="ja-JP" sz="1400">
            <a:effectLst/>
          </a:endParaRPr>
        </a:p>
        <a:p>
          <a:r>
            <a:rPr kumimoji="1" lang="ja-JP" altLang="ja-JP" sz="1100">
              <a:solidFill>
                <a:schemeClr val="dk1"/>
              </a:solidFill>
              <a:effectLst/>
              <a:latin typeface="+mn-lt"/>
              <a:ea typeface="+mn-ea"/>
              <a:cs typeface="+mn-cs"/>
            </a:rPr>
            <a:t>　今後も、定員管理の適正化により適切な職員数を維持します。</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7" name="定員管理の状況グラフ枠">
          <a:extLst>
            <a:ext uri="{FF2B5EF4-FFF2-40B4-BE49-F238E27FC236}">
              <a16:creationId xmlns:a16="http://schemas.microsoft.com/office/drawing/2014/main" id="{00000000-0008-0000-0300-000033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49771</xdr:rowOff>
    </xdr:from>
    <xdr:to>
      <xdr:col>81</xdr:col>
      <xdr:colOff>44450</xdr:colOff>
      <xdr:row>67</xdr:row>
      <xdr:rowOff>99796</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flipV="1">
          <a:off x="17018000" y="10336771"/>
          <a:ext cx="0" cy="12501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71873</xdr:rowOff>
    </xdr:from>
    <xdr:ext cx="762000" cy="259045"/>
    <xdr:sp macro="" textlink="">
      <xdr:nvSpPr>
        <xdr:cNvPr id="309" name="定員管理の状況最小値テキスト">
          <a:extLst>
            <a:ext uri="{FF2B5EF4-FFF2-40B4-BE49-F238E27FC236}">
              <a16:creationId xmlns:a16="http://schemas.microsoft.com/office/drawing/2014/main" id="{00000000-0008-0000-0300-000035010000}"/>
            </a:ext>
          </a:extLst>
        </xdr:cNvPr>
        <xdr:cNvSpPr txBox="1"/>
      </xdr:nvSpPr>
      <xdr:spPr>
        <a:xfrm>
          <a:off x="17106900" y="11559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99796</xdr:rowOff>
    </xdr:from>
    <xdr:to>
      <xdr:col>81</xdr:col>
      <xdr:colOff>133350</xdr:colOff>
      <xdr:row>67</xdr:row>
      <xdr:rowOff>99796</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929100" y="1158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136148</xdr:rowOff>
    </xdr:from>
    <xdr:ext cx="762000" cy="259045"/>
    <xdr:sp macro="" textlink="">
      <xdr:nvSpPr>
        <xdr:cNvPr id="311" name="定員管理の状況最大値テキスト">
          <a:extLst>
            <a:ext uri="{FF2B5EF4-FFF2-40B4-BE49-F238E27FC236}">
              <a16:creationId xmlns:a16="http://schemas.microsoft.com/office/drawing/2014/main" id="{00000000-0008-0000-0300-000037010000}"/>
            </a:ext>
          </a:extLst>
        </xdr:cNvPr>
        <xdr:cNvSpPr txBox="1"/>
      </xdr:nvSpPr>
      <xdr:spPr>
        <a:xfrm>
          <a:off x="17106900" y="10080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49771</xdr:rowOff>
    </xdr:from>
    <xdr:to>
      <xdr:col>81</xdr:col>
      <xdr:colOff>133350</xdr:colOff>
      <xdr:row>60</xdr:row>
      <xdr:rowOff>49771</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0336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170650</xdr:rowOff>
    </xdr:from>
    <xdr:to>
      <xdr:col>81</xdr:col>
      <xdr:colOff>44450</xdr:colOff>
      <xdr:row>63</xdr:row>
      <xdr:rowOff>63868</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179800" y="10800550"/>
          <a:ext cx="838200" cy="6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51325</xdr:rowOff>
    </xdr:from>
    <xdr:ext cx="762000" cy="259045"/>
    <xdr:sp macro="" textlink="">
      <xdr:nvSpPr>
        <xdr:cNvPr id="314" name="定員管理の状況平均値テキスト">
          <a:extLst>
            <a:ext uri="{FF2B5EF4-FFF2-40B4-BE49-F238E27FC236}">
              <a16:creationId xmlns:a16="http://schemas.microsoft.com/office/drawing/2014/main" id="{00000000-0008-0000-0300-00003A010000}"/>
            </a:ext>
          </a:extLst>
        </xdr:cNvPr>
        <xdr:cNvSpPr txBox="1"/>
      </xdr:nvSpPr>
      <xdr:spPr>
        <a:xfrm>
          <a:off x="17106900" y="10338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34798</xdr:rowOff>
    </xdr:from>
    <xdr:to>
      <xdr:col>81</xdr:col>
      <xdr:colOff>95250</xdr:colOff>
      <xdr:row>61</xdr:row>
      <xdr:rowOff>136398</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6967200" y="104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170650</xdr:rowOff>
    </xdr:from>
    <xdr:to>
      <xdr:col>77</xdr:col>
      <xdr:colOff>44450</xdr:colOff>
      <xdr:row>62</xdr:row>
      <xdr:rowOff>171374</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5290800" y="10800550"/>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27077</xdr:rowOff>
    </xdr:from>
    <xdr:to>
      <xdr:col>77</xdr:col>
      <xdr:colOff>95250</xdr:colOff>
      <xdr:row>61</xdr:row>
      <xdr:rowOff>128677</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129000" y="1048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138854</xdr:rowOff>
    </xdr:from>
    <xdr:ext cx="7366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5798800" y="10254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151829</xdr:rowOff>
    </xdr:from>
    <xdr:to>
      <xdr:col>72</xdr:col>
      <xdr:colOff>203200</xdr:colOff>
      <xdr:row>62</xdr:row>
      <xdr:rowOff>171374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4401800" y="10781729"/>
          <a:ext cx="889000" cy="1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17425</xdr:rowOff>
    </xdr:from>
    <xdr:to>
      <xdr:col>73</xdr:col>
      <xdr:colOff>44450</xdr:colOff>
      <xdr:row>61</xdr:row>
      <xdr:rowOff>119025</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5240000" y="1047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129202</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4909800" y="10244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117081</xdr:rowOff>
    </xdr:from>
    <xdr:to>
      <xdr:col>68</xdr:col>
      <xdr:colOff>152400</xdr:colOff>
      <xdr:row>62</xdr:row>
      <xdr:rowOff>151829</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3512800" y="10746981"/>
          <a:ext cx="889000" cy="34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7289</xdr:rowOff>
    </xdr:from>
    <xdr:to>
      <xdr:col>68</xdr:col>
      <xdr:colOff>203200</xdr:colOff>
      <xdr:row>61</xdr:row>
      <xdr:rowOff>108889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4351000" y="1046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119066</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020800" y="1023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137719</xdr:rowOff>
    </xdr:from>
    <xdr:to>
      <xdr:col>64</xdr:col>
      <xdr:colOff>152400</xdr:colOff>
      <xdr:row>61</xdr:row>
      <xdr:rowOff>67869</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3462000" y="1042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78046</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3131800" y="1019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13068</xdr:rowOff>
    </xdr:from>
    <xdr:to>
      <xdr:col>81</xdr:col>
      <xdr:colOff>95250</xdr:colOff>
      <xdr:row>63</xdr:row>
      <xdr:rowOff>114668</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6967200" y="1081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156595</xdr:rowOff>
    </xdr:from>
    <xdr:ext cx="762000" cy="259045"/>
    <xdr:sp macro="" textlink="">
      <xdr:nvSpPr>
        <xdr:cNvPr id="333" name="定員管理の状況該当値テキスト">
          <a:extLst>
            <a:ext uri="{FF2B5EF4-FFF2-40B4-BE49-F238E27FC236}">
              <a16:creationId xmlns:a16="http://schemas.microsoft.com/office/drawing/2014/main" id="{00000000-0008-0000-0300-00004D010000}"/>
            </a:ext>
          </a:extLst>
        </xdr:cNvPr>
        <xdr:cNvSpPr txBox="1"/>
      </xdr:nvSpPr>
      <xdr:spPr>
        <a:xfrm>
          <a:off x="17106900" y="10786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119850</xdr:rowOff>
    </xdr:from>
    <xdr:to>
      <xdr:col>77</xdr:col>
      <xdr:colOff>95250</xdr:colOff>
      <xdr:row>63</xdr:row>
      <xdr:rowOff>50000</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129000" y="1074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34777</xdr:rowOff>
    </xdr:from>
    <xdr:ext cx="7366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798800" y="10836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120574</xdr:rowOff>
    </xdr:from>
    <xdr:to>
      <xdr:col>73</xdr:col>
      <xdr:colOff>44450</xdr:colOff>
      <xdr:row>63</xdr:row>
      <xdr:rowOff>50724</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5240000" y="1075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35501</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909800" y="10836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101029</xdr:rowOff>
    </xdr:from>
    <xdr:to>
      <xdr:col>68</xdr:col>
      <xdr:colOff>203200</xdr:colOff>
      <xdr:row>63</xdr:row>
      <xdr:rowOff>31179</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4351000" y="107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15956</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020800" y="1081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66281</xdr:rowOff>
    </xdr:from>
    <xdr:to>
      <xdr:col>64</xdr:col>
      <xdr:colOff>152400</xdr:colOff>
      <xdr:row>62</xdr:row>
      <xdr:rowOff>167881</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3462000" y="1069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152658</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131800" y="10782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近年の起債抑制策により元利償還金は年々減少傾向にありましたが、平成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年度に実施したおきよめの湯大規模改修事業に係る辺地債の元金償還（</a:t>
          </a:r>
          <a:r>
            <a:rPr kumimoji="1" lang="en-US" altLang="ja-JP" sz="1100">
              <a:solidFill>
                <a:schemeClr val="dk1"/>
              </a:solidFill>
              <a:effectLst/>
              <a:latin typeface="+mn-lt"/>
              <a:ea typeface="+mn-ea"/>
              <a:cs typeface="+mn-cs"/>
            </a:rPr>
            <a:t>46,721</a:t>
          </a:r>
          <a:r>
            <a:rPr kumimoji="1" lang="ja-JP" altLang="ja-JP" sz="1100">
              <a:solidFill>
                <a:schemeClr val="dk1"/>
              </a:solidFill>
              <a:effectLst/>
              <a:latin typeface="+mn-lt"/>
              <a:ea typeface="+mn-ea"/>
              <a:cs typeface="+mn-cs"/>
            </a:rPr>
            <a:t>千円）が平成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年度より始まったため、実質公債費比率はここ数年、マイナスとなっております。</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年度の実質公債費率は単年度で▲</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％（前年比＋</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％）、３ヵ年平均で▲</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％（前年比＋</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％）となりました。</a:t>
          </a:r>
          <a:endParaRPr lang="ja-JP" altLang="ja-JP" sz="1400">
            <a:effectLst/>
          </a:endParaRPr>
        </a:p>
        <a:p>
          <a:r>
            <a:rPr kumimoji="1" lang="ja-JP" altLang="ja-JP" sz="1100">
              <a:solidFill>
                <a:schemeClr val="dk1"/>
              </a:solidFill>
              <a:effectLst/>
              <a:latin typeface="+mn-lt"/>
              <a:ea typeface="+mn-ea"/>
              <a:cs typeface="+mn-cs"/>
            </a:rPr>
            <a:t>　今後も、繰上償還の実施や借り入れの際、有利な交付税措置のある過疎債や辺地債を活用した、公債費の抑制等により財政健全化に努めます。</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44</xdr:row>
      <xdr:rowOff>132927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341533"/>
          <a:ext cx="0" cy="1335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105004</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64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132927</xdr:rowOff>
    </xdr:from>
    <xdr:to>
      <xdr:col>81</xdr:col>
      <xdr:colOff>133350</xdr:colOff>
      <xdr:row>44</xdr:row>
      <xdr:rowOff>132927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67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46143</xdr:rowOff>
    </xdr:from>
    <xdr:to>
      <xdr:col>81</xdr:col>
      <xdr:colOff>44450</xdr:colOff>
      <xdr:row>37</xdr:row>
      <xdr:rowOff>134620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179800" y="6389793"/>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112623</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69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161290</xdr:rowOff>
    </xdr:from>
    <xdr:to>
      <xdr:col>77</xdr:col>
      <xdr:colOff>44450</xdr:colOff>
      <xdr:row>37</xdr:row>
      <xdr:rowOff>46143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5290800" y="633349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100330</xdr:rowOff>
    </xdr:from>
    <xdr:to>
      <xdr:col>77</xdr:col>
      <xdr:colOff>95250</xdr:colOff>
      <xdr:row>41</xdr:row>
      <xdr:rowOff>30480</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15257</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704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153247</xdr:rowOff>
    </xdr:from>
    <xdr:to>
      <xdr:col>72</xdr:col>
      <xdr:colOff>203200</xdr:colOff>
      <xdr:row>36</xdr:row>
      <xdr:rowOff>161290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4401800" y="632544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124460</xdr:rowOff>
    </xdr:from>
    <xdr:to>
      <xdr:col>73</xdr:col>
      <xdr:colOff>44450</xdr:colOff>
      <xdr:row>41</xdr:row>
      <xdr:rowOff>54610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39387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153247</xdr:rowOff>
    </xdr:from>
    <xdr:to>
      <xdr:col>68</xdr:col>
      <xdr:colOff>152400</xdr:colOff>
      <xdr:row>37</xdr:row>
      <xdr:rowOff>86360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3512800" y="6325447"/>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71560</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81704</xdr:rowOff>
    </xdr:from>
    <xdr:to>
      <xdr:col>64</xdr:col>
      <xdr:colOff>152400</xdr:colOff>
      <xdr:row>42</xdr:row>
      <xdr:rowOff>11854</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168081</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83820</xdr:rowOff>
    </xdr:from>
    <xdr:to>
      <xdr:col>81</xdr:col>
      <xdr:colOff>95250</xdr:colOff>
      <xdr:row>38</xdr:row>
      <xdr:rowOff>13970</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642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100347</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6272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166793</xdr:rowOff>
    </xdr:from>
    <xdr:to>
      <xdr:col>77</xdr:col>
      <xdr:colOff>95250</xdr:colOff>
      <xdr:row>37</xdr:row>
      <xdr:rowOff>96943</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633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107120</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6107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110490</xdr:rowOff>
    </xdr:from>
    <xdr:to>
      <xdr:col>73</xdr:col>
      <xdr:colOff>44450</xdr:colOff>
      <xdr:row>37</xdr:row>
      <xdr:rowOff>40640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50817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605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102447</xdr:rowOff>
    </xdr:from>
    <xdr:to>
      <xdr:col>68</xdr:col>
      <xdr:colOff>203200</xdr:colOff>
      <xdr:row>37</xdr:row>
      <xdr:rowOff>32597</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627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42774</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043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35560</xdr:rowOff>
    </xdr:from>
    <xdr:to>
      <xdr:col>64</xdr:col>
      <xdr:colOff>152400</xdr:colOff>
      <xdr:row>37</xdr:row>
      <xdr:rowOff>137160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637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147337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14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近年の起債抑制策、繰上償還の実施により地方債現在高が減少したことと、減債基金など充当可能な基金残高の増加により</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年度の将来負担比率は▲</a:t>
          </a:r>
          <a:r>
            <a:rPr kumimoji="1" lang="en-US" altLang="ja-JP" sz="1100">
              <a:solidFill>
                <a:schemeClr val="dk1"/>
              </a:solidFill>
              <a:effectLst/>
              <a:latin typeface="+mn-lt"/>
              <a:ea typeface="+mn-ea"/>
              <a:cs typeface="+mn-cs"/>
            </a:rPr>
            <a:t>124.8</a:t>
          </a:r>
          <a:r>
            <a:rPr kumimoji="1" lang="ja-JP" altLang="ja-JP" sz="1100">
              <a:solidFill>
                <a:schemeClr val="dk1"/>
              </a:solidFill>
              <a:effectLst/>
              <a:latin typeface="+mn-lt"/>
              <a:ea typeface="+mn-ea"/>
              <a:cs typeface="+mn-cs"/>
            </a:rPr>
            <a:t>％となっています。</a:t>
          </a:r>
          <a:endParaRPr lang="ja-JP" altLang="ja-JP" sz="1400">
            <a:effectLst/>
          </a:endParaRPr>
        </a:p>
        <a:p>
          <a:r>
            <a:rPr kumimoji="1" lang="ja-JP" altLang="ja-JP" sz="1100">
              <a:solidFill>
                <a:schemeClr val="dk1"/>
              </a:solidFill>
              <a:effectLst/>
              <a:latin typeface="+mn-lt"/>
              <a:ea typeface="+mn-ea"/>
              <a:cs typeface="+mn-cs"/>
            </a:rPr>
            <a:t>　今後も公債費の抑制、積立金の確保により健全な財政運営に努めます。</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a:extLst>
            <a:ext uri="{FF2B5EF4-FFF2-40B4-BE49-F238E27FC236}">
              <a16:creationId xmlns:a16="http://schemas.microsoft.com/office/drawing/2014/main" id="{00000000-0008-0000-0300-0000AE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23777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flipV="1">
          <a:off x="17018000" y="2370667"/>
          <a:ext cx="0" cy="14250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167304</xdr:rowOff>
    </xdr:from>
    <xdr:ext cx="762000" cy="259045"/>
    <xdr:sp macro="" textlink="">
      <xdr:nvSpPr>
        <xdr:cNvPr id="432" name="将来負担の状況最小値テキスト">
          <a:extLst>
            <a:ext uri="{FF2B5EF4-FFF2-40B4-BE49-F238E27FC236}">
              <a16:creationId xmlns:a16="http://schemas.microsoft.com/office/drawing/2014/main" id="{00000000-0008-0000-0300-0000B0010000}"/>
            </a:ext>
          </a:extLst>
        </xdr:cNvPr>
        <xdr:cNvSpPr txBox="1"/>
      </xdr:nvSpPr>
      <xdr:spPr>
        <a:xfrm>
          <a:off x="17106900" y="376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23777</xdr:rowOff>
    </xdr:from>
    <xdr:to>
      <xdr:col>81</xdr:col>
      <xdr:colOff>133350</xdr:colOff>
      <xdr:row>22</xdr:row>
      <xdr:rowOff>23777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379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4" name="将来負担の状況最大値テキスト">
          <a:extLst>
            <a:ext uri="{FF2B5EF4-FFF2-40B4-BE49-F238E27FC236}">
              <a16:creationId xmlns:a16="http://schemas.microsoft.com/office/drawing/2014/main" id="{00000000-0008-0000-0300-0000B2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6" name="将来負担の状況平均値テキスト">
          <a:extLst>
            <a:ext uri="{FF2B5EF4-FFF2-40B4-BE49-F238E27FC236}">
              <a16:creationId xmlns:a16="http://schemas.microsoft.com/office/drawing/2014/main" id="{00000000-0008-0000-0300-0000B4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長野県天龍村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1,246
1,230
109.44
2,638,909
2,513,126
110,074
1,329,840
2,328,444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各種手当（管理職手当、通勤手当、住居手当、時間外勤務手当）の見直し、抑制を行ってまいりましたが、ここ数年実施していた職員採用について、当該年度は実施しなかったため、職員の高齢化が進み人件費率が増加しています。</a:t>
          </a:r>
          <a:endParaRPr lang="ja-JP" altLang="ja-JP" sz="1400">
            <a:effectLst/>
          </a:endParaRPr>
        </a:p>
        <a:p>
          <a:r>
            <a:rPr kumimoji="1" lang="ja-JP" altLang="ja-JP" sz="1100">
              <a:solidFill>
                <a:schemeClr val="dk1"/>
              </a:solidFill>
              <a:effectLst/>
              <a:latin typeface="+mn-lt"/>
              <a:ea typeface="+mn-ea"/>
              <a:cs typeface="+mn-cs"/>
            </a:rPr>
            <a:t>　今後も給与、手当の抑制を継続し人件費の適正化に努めます。</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5080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770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148607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0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5080</xdr:rowOff>
    </xdr:from>
    <xdr:to>
      <xdr:col>24</xdr:col>
      <xdr:colOff>114300</xdr:colOff>
      <xdr:row>41</xdr:row>
      <xdr:rowOff>5080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3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138430</xdr:rowOff>
    </xdr:from>
    <xdr:to>
      <xdr:col>24</xdr:col>
      <xdr:colOff>25400</xdr:colOff>
      <xdr:row>35</xdr:row>
      <xdr:rowOff>142240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13918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86377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87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114300</xdr:rowOff>
    </xdr:from>
    <xdr:to>
      <xdr:col>24</xdr:col>
      <xdr:colOff>76200</xdr:colOff>
      <xdr:row>36</xdr:row>
      <xdr:rowOff>44450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88900</xdr:rowOff>
    </xdr:from>
    <xdr:to>
      <xdr:col>19</xdr:col>
      <xdr:colOff>187325</xdr:colOff>
      <xdr:row>35</xdr:row>
      <xdr:rowOff>142240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08965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118110</xdr:rowOff>
    </xdr:from>
    <xdr:to>
      <xdr:col>20</xdr:col>
      <xdr:colOff>38100</xdr:colOff>
      <xdr:row>36</xdr:row>
      <xdr:rowOff>48260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33037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0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165100</xdr:rowOff>
    </xdr:from>
    <xdr:to>
      <xdr:col>15</xdr:col>
      <xdr:colOff>98425</xdr:colOff>
      <xdr:row>35</xdr:row>
      <xdr:rowOff>88900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9944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106680</xdr:rowOff>
    </xdr:from>
    <xdr:to>
      <xdr:col>15</xdr:col>
      <xdr:colOff>149225</xdr:colOff>
      <xdr:row>36</xdr:row>
      <xdr:rowOff>36830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21607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9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165100</xdr:rowOff>
    </xdr:from>
    <xdr:to>
      <xdr:col>11</xdr:col>
      <xdr:colOff>9525</xdr:colOff>
      <xdr:row>35</xdr:row>
      <xdr:rowOff>43180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599440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110490</xdr:rowOff>
    </xdr:from>
    <xdr:to>
      <xdr:col>11</xdr:col>
      <xdr:colOff>60325</xdr:colOff>
      <xdr:row>36</xdr:row>
      <xdr:rowOff>40640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25417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64770</xdr:rowOff>
    </xdr:from>
    <xdr:to>
      <xdr:col>6</xdr:col>
      <xdr:colOff>171450</xdr:colOff>
      <xdr:row>35</xdr:row>
      <xdr:rowOff>166370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151147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87630</xdr:rowOff>
    </xdr:from>
    <xdr:to>
      <xdr:col>24</xdr:col>
      <xdr:colOff>76200</xdr:colOff>
      <xdr:row>36</xdr:row>
      <xdr:rowOff>17780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104157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91440</xdr:rowOff>
    </xdr:from>
    <xdr:to>
      <xdr:col>20</xdr:col>
      <xdr:colOff>38100</xdr:colOff>
      <xdr:row>36</xdr:row>
      <xdr:rowOff>21590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9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31767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61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38100</xdr:rowOff>
    </xdr:from>
    <xdr:to>
      <xdr:col>15</xdr:col>
      <xdr:colOff>149225</xdr:colOff>
      <xdr:row>35</xdr:row>
      <xdr:rowOff>139700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3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149877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0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114300</xdr:rowOff>
    </xdr:from>
    <xdr:to>
      <xdr:col>11</xdr:col>
      <xdr:colOff>60325</xdr:colOff>
      <xdr:row>35</xdr:row>
      <xdr:rowOff>44450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54627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163830</xdr:rowOff>
    </xdr:from>
    <xdr:to>
      <xdr:col>6</xdr:col>
      <xdr:colOff>171450</xdr:colOff>
      <xdr:row>35</xdr:row>
      <xdr:rowOff>93980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9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104157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62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一部事務組合や広域連合でごみ処理や消防事務を集約して行っているため、物件費が平均を下回っております。</a:t>
          </a:r>
          <a:endParaRPr lang="ja-JP" altLang="ja-JP" sz="1400">
            <a:effectLst/>
          </a:endParaRPr>
        </a:p>
        <a:p>
          <a:r>
            <a:rPr kumimoji="1" lang="ja-JP" altLang="ja-JP" sz="1100">
              <a:solidFill>
                <a:schemeClr val="dk1"/>
              </a:solidFill>
              <a:effectLst/>
              <a:latin typeface="+mn-lt"/>
              <a:ea typeface="+mn-ea"/>
              <a:cs typeface="+mn-cs"/>
            </a:rPr>
            <a:t>　ただし一部事務組合、広域連合の物件費にあてる負担金などの費用により、若干の増減があります。</a:t>
          </a:r>
          <a:endParaRPr lang="ja-JP" altLang="ja-JP" sz="1400">
            <a:effectLst/>
          </a:endParaRPr>
        </a:p>
        <a:p>
          <a:r>
            <a:rPr kumimoji="1" lang="ja-JP" altLang="ja-JP" sz="1100">
              <a:solidFill>
                <a:schemeClr val="dk1"/>
              </a:solidFill>
              <a:effectLst/>
              <a:latin typeface="+mn-lt"/>
              <a:ea typeface="+mn-ea"/>
              <a:cs typeface="+mn-cs"/>
            </a:rPr>
            <a:t>　今後も、事務事業の見直しや連携の強化によりさらなる抑制を図ります。</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163576</xdr:rowOff>
    </xdr:from>
    <xdr:to>
      <xdr:col>82</xdr:col>
      <xdr:colOff>107950</xdr:colOff>
      <xdr:row>21</xdr:row>
      <xdr:rowOff>88138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63876"/>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60215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88138</xdr:rowOff>
    </xdr:from>
    <xdr:to>
      <xdr:col>82</xdr:col>
      <xdr:colOff>196850</xdr:colOff>
      <xdr:row>21</xdr:row>
      <xdr:rowOff>88138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78503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0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163576</xdr:rowOff>
    </xdr:from>
    <xdr:to>
      <xdr:col>82</xdr:col>
      <xdr:colOff>196850</xdr:colOff>
      <xdr:row>14</xdr:row>
      <xdr:rowOff>163576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6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104140</xdr:rowOff>
    </xdr:from>
    <xdr:to>
      <xdr:col>82</xdr:col>
      <xdr:colOff>107950</xdr:colOff>
      <xdr:row>16</xdr:row>
      <xdr:rowOff>159004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84734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36847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95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104140</xdr:rowOff>
    </xdr:from>
    <xdr:to>
      <xdr:col>78</xdr:col>
      <xdr:colOff>69850</xdr:colOff>
      <xdr:row>16</xdr:row>
      <xdr:rowOff>159004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84734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73914</xdr:rowOff>
    </xdr:from>
    <xdr:to>
      <xdr:col>78</xdr:col>
      <xdr:colOff>120650</xdr:colOff>
      <xdr:row>18</xdr:row>
      <xdr:rowOff>4064</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98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160291</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3074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104140</xdr:rowOff>
    </xdr:from>
    <xdr:to>
      <xdr:col>73</xdr:col>
      <xdr:colOff>180975</xdr:colOff>
      <xdr:row>16</xdr:row>
      <xdr:rowOff>159004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284734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55626</xdr:rowOff>
    </xdr:from>
    <xdr:to>
      <xdr:col>74</xdr:col>
      <xdr:colOff>31750</xdr:colOff>
      <xdr:row>17</xdr:row>
      <xdr:rowOff>157226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142003</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62992</xdr:rowOff>
    </xdr:from>
    <xdr:to>
      <xdr:col>69</xdr:col>
      <xdr:colOff>92075</xdr:colOff>
      <xdr:row>16</xdr:row>
      <xdr:rowOff>104140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80619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135636</xdr:rowOff>
    </xdr:from>
    <xdr:to>
      <xdr:col>69</xdr:col>
      <xdr:colOff>142875</xdr:colOff>
      <xdr:row>17</xdr:row>
      <xdr:rowOff>65786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50563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96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94488</xdr:rowOff>
    </xdr:from>
    <xdr:to>
      <xdr:col>65</xdr:col>
      <xdr:colOff>53975</xdr:colOff>
      <xdr:row>17</xdr:row>
      <xdr:rowOff>24638</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9415</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92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108204</xdr:rowOff>
    </xdr:from>
    <xdr:to>
      <xdr:col>82</xdr:col>
      <xdr:colOff>158750</xdr:colOff>
      <xdr:row>17</xdr:row>
      <xdr:rowOff>38354</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124731</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696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53340</xdr:rowOff>
    </xdr:from>
    <xdr:to>
      <xdr:col>78</xdr:col>
      <xdr:colOff>120650</xdr:colOff>
      <xdr:row>16</xdr:row>
      <xdr:rowOff>154940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165117</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565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108204</xdr:rowOff>
    </xdr:from>
    <xdr:to>
      <xdr:col>74</xdr:col>
      <xdr:colOff>31750</xdr:colOff>
      <xdr:row>17</xdr:row>
      <xdr:rowOff>38354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48531</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62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53340</xdr:rowOff>
    </xdr:from>
    <xdr:to>
      <xdr:col>69</xdr:col>
      <xdr:colOff>142875</xdr:colOff>
      <xdr:row>16</xdr:row>
      <xdr:rowOff>154940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165117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12192</xdr:rowOff>
    </xdr:from>
    <xdr:to>
      <xdr:col>65</xdr:col>
      <xdr:colOff>53975</xdr:colOff>
      <xdr:row>16</xdr:row>
      <xdr:rowOff>113792</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7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123969</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52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子どもの人数が極端に少ないため、子ども手当等にかかる経費が少額であることが考えられます。</a:t>
          </a:r>
          <a:endParaRPr lang="ja-JP" altLang="ja-JP" sz="1400">
            <a:effectLst/>
          </a:endParaRPr>
        </a:p>
        <a:p>
          <a:r>
            <a:rPr kumimoji="1" lang="ja-JP" altLang="ja-JP" sz="1100">
              <a:solidFill>
                <a:schemeClr val="dk1"/>
              </a:solidFill>
              <a:effectLst/>
              <a:latin typeface="+mn-lt"/>
              <a:ea typeface="+mn-ea"/>
              <a:cs typeface="+mn-cs"/>
            </a:rPr>
            <a:t>　その反面で今後も高齢化が進み、扶助費の増加も見込まれるため、適正な水準を保つよう、事務事業の精査が必要であると考えます。</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60</xdr:row>
      <xdr:rowOff>159657</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24043"/>
          <a:ext cx="0" cy="132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131734</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159657</xdr:rowOff>
    </xdr:from>
    <xdr:to>
      <xdr:col>24</xdr:col>
      <xdr:colOff>114300</xdr:colOff>
      <xdr:row>60</xdr:row>
      <xdr:rowOff>159657</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61685</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613900"/>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84562</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342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68035</xdr:rowOff>
    </xdr:from>
    <xdr:to>
      <xdr:col>24</xdr:col>
      <xdr:colOff>76200</xdr:colOff>
      <xdr:row>55</xdr:row>
      <xdr:rowOff>169635</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61685</xdr:rowOff>
    </xdr:from>
    <xdr:to>
      <xdr:col>19</xdr:col>
      <xdr:colOff>187325</xdr:colOff>
      <xdr:row>56</xdr:row>
      <xdr:rowOff>61685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66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51707</xdr:rowOff>
    </xdr:from>
    <xdr:to>
      <xdr:col>20</xdr:col>
      <xdr:colOff>38100</xdr:colOff>
      <xdr:row>55</xdr:row>
      <xdr:rowOff>153307</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163484</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25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45357</xdr:rowOff>
    </xdr:from>
    <xdr:to>
      <xdr:col>15</xdr:col>
      <xdr:colOff>98425</xdr:colOff>
      <xdr:row>56</xdr:row>
      <xdr:rowOff>61685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6465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51707</xdr:rowOff>
    </xdr:from>
    <xdr:to>
      <xdr:col>15</xdr:col>
      <xdr:colOff>149225</xdr:colOff>
      <xdr:row>55</xdr:row>
      <xdr:rowOff>153307</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163484</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118835</xdr:rowOff>
    </xdr:from>
    <xdr:to>
      <xdr:col>11</xdr:col>
      <xdr:colOff>9525</xdr:colOff>
      <xdr:row>56</xdr:row>
      <xdr:rowOff>45357</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5485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51707</xdr:rowOff>
    </xdr:from>
    <xdr:to>
      <xdr:col>11</xdr:col>
      <xdr:colOff>60325</xdr:colOff>
      <xdr:row>55</xdr:row>
      <xdr:rowOff>153307</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163484</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51707</xdr:rowOff>
    </xdr:from>
    <xdr:to>
      <xdr:col>6</xdr:col>
      <xdr:colOff>171450</xdr:colOff>
      <xdr:row>55</xdr:row>
      <xdr:rowOff>153307</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163484</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105427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10885</xdr:rowOff>
    </xdr:from>
    <xdr:to>
      <xdr:col>20</xdr:col>
      <xdr:colOff>38100</xdr:colOff>
      <xdr:row>56</xdr:row>
      <xdr:rowOff>112485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97262</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69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10885</xdr:rowOff>
    </xdr:from>
    <xdr:to>
      <xdr:col>15</xdr:col>
      <xdr:colOff>149225</xdr:colOff>
      <xdr:row>56</xdr:row>
      <xdr:rowOff>112485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97262</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166007</xdr:rowOff>
    </xdr:from>
    <xdr:to>
      <xdr:col>11</xdr:col>
      <xdr:colOff>60325</xdr:colOff>
      <xdr:row>56</xdr:row>
      <xdr:rowOff>96157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80934</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68035</xdr:rowOff>
    </xdr:from>
    <xdr:to>
      <xdr:col>6</xdr:col>
      <xdr:colOff>171450</xdr:colOff>
      <xdr:row>55</xdr:row>
      <xdr:rowOff>169635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154412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特別会計、料金収入、保険料収入の滞納額縮減による収入確保、および事務事業の見直しにより、繰出金の適正水準維持を図ります。</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59</xdr:row>
      <xdr:rowOff>156718</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271000"/>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128795</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244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156718</xdr:rowOff>
    </xdr:from>
    <xdr:to>
      <xdr:col>82</xdr:col>
      <xdr:colOff>196850</xdr:colOff>
      <xdr:row>59</xdr:row>
      <xdr:rowOff>156718</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272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3556</xdr:rowOff>
    </xdr:from>
    <xdr:to>
      <xdr:col>82</xdr:col>
      <xdr:colOff>107950</xdr:colOff>
      <xdr:row>56</xdr:row>
      <xdr:rowOff>76708</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5671800" y="9604756"/>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71137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672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3556</xdr:rowOff>
    </xdr:from>
    <xdr:to>
      <xdr:col>78</xdr:col>
      <xdr:colOff>69850</xdr:colOff>
      <xdr:row>56</xdr:row>
      <xdr:rowOff>81280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4782800" y="960475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94488</xdr:rowOff>
    </xdr:from>
    <xdr:to>
      <xdr:col>78</xdr:col>
      <xdr:colOff>120650</xdr:colOff>
      <xdr:row>57</xdr:row>
      <xdr:rowOff>24638</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69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9415</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782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81280</xdr:rowOff>
    </xdr:from>
    <xdr:to>
      <xdr:col>73</xdr:col>
      <xdr:colOff>180975</xdr:colOff>
      <xdr:row>57</xdr:row>
      <xdr:rowOff>74422</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3893800" y="9682480"/>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112776</xdr:rowOff>
    </xdr:from>
    <xdr:to>
      <xdr:col>74</xdr:col>
      <xdr:colOff>31750</xdr:colOff>
      <xdr:row>57</xdr:row>
      <xdr:rowOff>42926</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71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27703</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800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44704</xdr:rowOff>
    </xdr:from>
    <xdr:to>
      <xdr:col>69</xdr:col>
      <xdr:colOff>92075</xdr:colOff>
      <xdr:row>57</xdr:row>
      <xdr:rowOff>74422</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004800" y="9645904"/>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85344</xdr:rowOff>
    </xdr:from>
    <xdr:to>
      <xdr:col>69</xdr:col>
      <xdr:colOff>142875</xdr:colOff>
      <xdr:row>57</xdr:row>
      <xdr:rowOff>15494</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25671</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45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108204</xdr:rowOff>
    </xdr:from>
    <xdr:to>
      <xdr:col>65</xdr:col>
      <xdr:colOff>53975</xdr:colOff>
      <xdr:row>57</xdr:row>
      <xdr:rowOff>38354</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23131</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79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25908</xdr:rowOff>
    </xdr:from>
    <xdr:to>
      <xdr:col>82</xdr:col>
      <xdr:colOff>158750</xdr:colOff>
      <xdr:row>56</xdr:row>
      <xdr:rowOff>127508</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62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42435</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472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124206</xdr:rowOff>
    </xdr:from>
    <xdr:to>
      <xdr:col>78</xdr:col>
      <xdr:colOff>120650</xdr:colOff>
      <xdr:row>56</xdr:row>
      <xdr:rowOff>54356</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55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64533</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9322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30480</xdr:rowOff>
    </xdr:from>
    <xdr:to>
      <xdr:col>74</xdr:col>
      <xdr:colOff>31750</xdr:colOff>
      <xdr:row>56</xdr:row>
      <xdr:rowOff>132080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142257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23622</xdr:rowOff>
    </xdr:from>
    <xdr:to>
      <xdr:col>69</xdr:col>
      <xdr:colOff>142875</xdr:colOff>
      <xdr:row>57</xdr:row>
      <xdr:rowOff>125222</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79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109999</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988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59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105681</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補助費は類似団体平均を比較し低くなっているものの、近年上昇傾向にあります。</a:t>
          </a:r>
          <a:endParaRPr lang="ja-JP" altLang="ja-JP" sz="1400">
            <a:effectLst/>
          </a:endParaRPr>
        </a:p>
        <a:p>
          <a:r>
            <a:rPr kumimoji="1" lang="ja-JP" altLang="ja-JP" sz="1100">
              <a:solidFill>
                <a:schemeClr val="dk1"/>
              </a:solidFill>
              <a:effectLst/>
              <a:latin typeface="+mn-lt"/>
              <a:ea typeface="+mn-ea"/>
              <a:cs typeface="+mn-cs"/>
            </a:rPr>
            <a:t>　理由として福祉サービス費用や有害鳥獣駆除に関する補助金の増などがあげられます。</a:t>
          </a:r>
          <a:endParaRPr lang="ja-JP" altLang="ja-JP" sz="1400">
            <a:effectLst/>
          </a:endParaRPr>
        </a:p>
        <a:p>
          <a:r>
            <a:rPr kumimoji="1" lang="ja-JP" altLang="ja-JP" sz="1100">
              <a:solidFill>
                <a:schemeClr val="dk1"/>
              </a:solidFill>
              <a:effectLst/>
              <a:latin typeface="+mn-lt"/>
              <a:ea typeface="+mn-ea"/>
              <a:cs typeface="+mn-cs"/>
            </a:rPr>
            <a:t>　必要な補助は継続する半面、今後事務事業の見直しにより、過大にならないよう管理します。</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113284</xdr:rowOff>
    </xdr:from>
    <xdr:to>
      <xdr:col>82</xdr:col>
      <xdr:colOff>107950</xdr:colOff>
      <xdr:row>41</xdr:row>
      <xdr:rowOff>5842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599684"/>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149369</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5842</xdr:rowOff>
    </xdr:from>
    <xdr:to>
      <xdr:col>82</xdr:col>
      <xdr:colOff>196850</xdr:colOff>
      <xdr:row>41</xdr:row>
      <xdr:rowOff>5842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28211</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113284</xdr:rowOff>
    </xdr:from>
    <xdr:to>
      <xdr:col>82</xdr:col>
      <xdr:colOff>196850</xdr:colOff>
      <xdr:row>32</xdr:row>
      <xdr:rowOff>113284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1270</xdr:rowOff>
    </xdr:from>
    <xdr:to>
      <xdr:col>82</xdr:col>
      <xdr:colOff>107950</xdr:colOff>
      <xdr:row>35</xdr:row>
      <xdr:rowOff>46990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60020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153433</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32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154432</xdr:rowOff>
    </xdr:from>
    <xdr:to>
      <xdr:col>78</xdr:col>
      <xdr:colOff>69850</xdr:colOff>
      <xdr:row>35</xdr:row>
      <xdr:rowOff>1270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59837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77995</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154432</xdr:rowOff>
    </xdr:from>
    <xdr:to>
      <xdr:col>73</xdr:col>
      <xdr:colOff>180975</xdr:colOff>
      <xdr:row>35</xdr:row>
      <xdr:rowOff>10414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893800" y="598373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68851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127000</xdr:rowOff>
    </xdr:from>
    <xdr:to>
      <xdr:col>69</xdr:col>
      <xdr:colOff>92075</xdr:colOff>
      <xdr:row>35</xdr:row>
      <xdr:rowOff>10414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595630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77995</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167640</xdr:rowOff>
    </xdr:from>
    <xdr:to>
      <xdr:col>82</xdr:col>
      <xdr:colOff>158750</xdr:colOff>
      <xdr:row>35</xdr:row>
      <xdr:rowOff>97790</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12717</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121920</xdr:rowOff>
    </xdr:from>
    <xdr:to>
      <xdr:col>78</xdr:col>
      <xdr:colOff>120650</xdr:colOff>
      <xdr:row>35</xdr:row>
      <xdr:rowOff>52070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62247</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572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103632</xdr:rowOff>
    </xdr:from>
    <xdr:to>
      <xdr:col>74</xdr:col>
      <xdr:colOff>31750</xdr:colOff>
      <xdr:row>35</xdr:row>
      <xdr:rowOff>33782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43959</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570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131064</xdr:rowOff>
    </xdr:from>
    <xdr:to>
      <xdr:col>69</xdr:col>
      <xdr:colOff>142875</xdr:colOff>
      <xdr:row>35</xdr:row>
      <xdr:rowOff>61214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71391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572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76200</xdr:rowOff>
    </xdr:from>
    <xdr:to>
      <xdr:col>65</xdr:col>
      <xdr:colOff>53975</xdr:colOff>
      <xdr:row>35</xdr:row>
      <xdr:rowOff>6350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16527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年度以降の起債抑制策、繰上償還実施により、地方債の現在高はピーク時の約</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億円（平成</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年度末）から、</a:t>
          </a:r>
          <a:r>
            <a:rPr kumimoji="1" lang="ja-JP" altLang="en-US"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億円（</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年度末）にまで減少し、公債費に関する経常収支比率も昨年度までは大幅に改善していましたが、</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年度から</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年度に実施したおきよめの湯大規模改修事業等に係る辺地債の元金償還により数値が上昇しています。</a:t>
          </a:r>
          <a:endParaRPr lang="ja-JP" altLang="ja-JP" sz="1400">
            <a:effectLst/>
          </a:endParaRPr>
        </a:p>
        <a:p>
          <a:r>
            <a:rPr kumimoji="1" lang="ja-JP" altLang="ja-JP" sz="1100">
              <a:solidFill>
                <a:schemeClr val="dk1"/>
              </a:solidFill>
              <a:effectLst/>
              <a:latin typeface="+mn-lt"/>
              <a:ea typeface="+mn-ea"/>
              <a:cs typeface="+mn-cs"/>
            </a:rPr>
            <a:t>　今後も公債費の適正化により、より一層の財政健全化を図ります。</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54611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09500"/>
          <a:ext cx="0" cy="1261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26688</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54611</xdr:rowOff>
    </xdr:from>
    <xdr:to>
      <xdr:col>24</xdr:col>
      <xdr:colOff>114300</xdr:colOff>
      <xdr:row>80</xdr:row>
      <xdr:rowOff>54611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134620</xdr:rowOff>
    </xdr:from>
    <xdr:to>
      <xdr:col>24</xdr:col>
      <xdr:colOff>25400</xdr:colOff>
      <xdr:row>77</xdr:row>
      <xdr:rowOff>1270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1648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62247</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292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77470</xdr:rowOff>
    </xdr:from>
    <xdr:to>
      <xdr:col>19</xdr:col>
      <xdr:colOff>187325</xdr:colOff>
      <xdr:row>76</xdr:row>
      <xdr:rowOff>134620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10767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xdr:rowOff>
    </xdr:from>
    <xdr:to>
      <xdr:col>20</xdr:col>
      <xdr:colOff>38100</xdr:colOff>
      <xdr:row>76</xdr:row>
      <xdr:rowOff>113030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123207</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2810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62230</xdr:rowOff>
    </xdr:from>
    <xdr:to>
      <xdr:col>15</xdr:col>
      <xdr:colOff>98425</xdr:colOff>
      <xdr:row>76</xdr:row>
      <xdr:rowOff>77470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2920980"/>
          <a:ext cx="889000" cy="18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30480</xdr:rowOff>
    </xdr:from>
    <xdr:to>
      <xdr:col>15</xdr:col>
      <xdr:colOff>149225</xdr:colOff>
      <xdr:row>76</xdr:row>
      <xdr:rowOff>132080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116857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62230</xdr:rowOff>
    </xdr:from>
    <xdr:to>
      <xdr:col>11</xdr:col>
      <xdr:colOff>9525</xdr:colOff>
      <xdr:row>75</xdr:row>
      <xdr:rowOff>161289</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2920980"/>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41911</xdr:rowOff>
    </xdr:from>
    <xdr:to>
      <xdr:col>11</xdr:col>
      <xdr:colOff>60325</xdr:colOff>
      <xdr:row>76</xdr:row>
      <xdr:rowOff>143511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128288</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57150</xdr:rowOff>
    </xdr:from>
    <xdr:to>
      <xdr:col>6</xdr:col>
      <xdr:colOff>171450</xdr:colOff>
      <xdr:row>76</xdr:row>
      <xdr:rowOff>158750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143527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93997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83820</xdr:rowOff>
    </xdr:from>
    <xdr:to>
      <xdr:col>20</xdr:col>
      <xdr:colOff>38100</xdr:colOff>
      <xdr:row>77</xdr:row>
      <xdr:rowOff>13970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170197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200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26670</xdr:rowOff>
    </xdr:from>
    <xdr:to>
      <xdr:col>15</xdr:col>
      <xdr:colOff>149225</xdr:colOff>
      <xdr:row>76</xdr:row>
      <xdr:rowOff>128270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138447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11430</xdr:rowOff>
    </xdr:from>
    <xdr:to>
      <xdr:col>11</xdr:col>
      <xdr:colOff>60325</xdr:colOff>
      <xdr:row>75</xdr:row>
      <xdr:rowOff>113030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123207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110490</xdr:rowOff>
    </xdr:from>
    <xdr:to>
      <xdr:col>6</xdr:col>
      <xdr:colOff>171450</xdr:colOff>
      <xdr:row>76</xdr:row>
      <xdr:rowOff>40639</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50817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公債費以外のうち、普通建設事業費は、特に地形的な制約から、道路改良・延長に対して事業費が高額になってしまう傾向にあります。類似団体平均を下回っているものの、今後も事業箇所に精査により適正水準を保ち、財政負担が増大することのないよう努力します。</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令和元年度は、防災行政無線同報系デジタル化工事等の実施により前年度比</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増となっています。</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107950</xdr:rowOff>
    </xdr:from>
    <xdr:to>
      <xdr:col>82</xdr:col>
      <xdr:colOff>107950</xdr:colOff>
      <xdr:row>80</xdr:row>
      <xdr:rowOff>100330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45235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72407</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100330</xdr:rowOff>
    </xdr:from>
    <xdr:to>
      <xdr:col>82</xdr:col>
      <xdr:colOff>196850</xdr:colOff>
      <xdr:row>80</xdr:row>
      <xdr:rowOff>100330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22877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19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107950</xdr:rowOff>
    </xdr:from>
    <xdr:to>
      <xdr:col>82</xdr:col>
      <xdr:colOff>196850</xdr:colOff>
      <xdr:row>72</xdr:row>
      <xdr:rowOff>107950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45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73660</xdr:rowOff>
    </xdr:from>
    <xdr:to>
      <xdr:col>82</xdr:col>
      <xdr:colOff>107950</xdr:colOff>
      <xdr:row>75</xdr:row>
      <xdr:rowOff>12700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5671800" y="12760960"/>
          <a:ext cx="8382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90188</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120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118111</xdr:rowOff>
    </xdr:from>
    <xdr:to>
      <xdr:col>82</xdr:col>
      <xdr:colOff>158750</xdr:colOff>
      <xdr:row>77</xdr:row>
      <xdr:rowOff>48261</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73660</xdr:rowOff>
    </xdr:from>
    <xdr:to>
      <xdr:col>78</xdr:col>
      <xdr:colOff>69850</xdr:colOff>
      <xdr:row>74</xdr:row>
      <xdr:rowOff>123190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4782800" y="1276096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114300</xdr:rowOff>
    </xdr:from>
    <xdr:to>
      <xdr:col>78</xdr:col>
      <xdr:colOff>120650</xdr:colOff>
      <xdr:row>77</xdr:row>
      <xdr:rowOff>44450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29227</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123190</xdr:rowOff>
    </xdr:from>
    <xdr:to>
      <xdr:col>73</xdr:col>
      <xdr:colOff>180975</xdr:colOff>
      <xdr:row>74</xdr:row>
      <xdr:rowOff>127000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893800" y="128104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13988</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100330</xdr:rowOff>
    </xdr:from>
    <xdr:to>
      <xdr:col>69</xdr:col>
      <xdr:colOff>92075</xdr:colOff>
      <xdr:row>74</xdr:row>
      <xdr:rowOff>127000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004800" y="1261618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93997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118110</xdr:rowOff>
    </xdr:from>
    <xdr:to>
      <xdr:col>65</xdr:col>
      <xdr:colOff>53975</xdr:colOff>
      <xdr:row>76</xdr:row>
      <xdr:rowOff>48261</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33038</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06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133350</xdr:rowOff>
    </xdr:from>
    <xdr:to>
      <xdr:col>82</xdr:col>
      <xdr:colOff>158750</xdr:colOff>
      <xdr:row>75</xdr:row>
      <xdr:rowOff>63500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28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149877</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22860</xdr:rowOff>
    </xdr:from>
    <xdr:to>
      <xdr:col>78</xdr:col>
      <xdr:colOff>120650</xdr:colOff>
      <xdr:row>74</xdr:row>
      <xdr:rowOff>124460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27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134637</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2479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72390</xdr:rowOff>
    </xdr:from>
    <xdr:to>
      <xdr:col>74</xdr:col>
      <xdr:colOff>31750</xdr:colOff>
      <xdr:row>75</xdr:row>
      <xdr:rowOff>2540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275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12717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252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76200</xdr:rowOff>
    </xdr:from>
    <xdr:to>
      <xdr:col>69</xdr:col>
      <xdr:colOff>142875</xdr:colOff>
      <xdr:row>75</xdr:row>
      <xdr:rowOff>6350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16527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49530</xdr:rowOff>
    </xdr:from>
    <xdr:to>
      <xdr:col>65</xdr:col>
      <xdr:colOff>53975</xdr:colOff>
      <xdr:row>73</xdr:row>
      <xdr:rowOff>151130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256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161307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233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長野県天龍村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14647</xdr:rowOff>
    </xdr:from>
    <xdr:to>
      <xdr:col>29</xdr:col>
      <xdr:colOff>127000</xdr:colOff>
      <xdr:row>19</xdr:row>
      <xdr:rowOff>7764</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291122"/>
          <a:ext cx="0" cy="102181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151291</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85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7764</xdr:rowOff>
    </xdr:from>
    <xdr:to>
      <xdr:col>30</xdr:col>
      <xdr:colOff>25400</xdr:colOff>
      <xdr:row>19</xdr:row>
      <xdr:rowOff>7764</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129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101024</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203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14647</xdr:rowOff>
    </xdr:from>
    <xdr:to>
      <xdr:col>30</xdr:col>
      <xdr:colOff>25400</xdr:colOff>
      <xdr:row>13</xdr:row>
      <xdr:rowOff>14647</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2911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125642</xdr:rowOff>
    </xdr:from>
    <xdr:to>
      <xdr:col>29</xdr:col>
      <xdr:colOff>127000</xdr:colOff>
      <xdr:row>16</xdr:row>
      <xdr:rowOff>153053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2916467"/>
          <a:ext cx="647700" cy="274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100284</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3062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128207</xdr:rowOff>
    </xdr:from>
    <xdr:to>
      <xdr:col>29</xdr:col>
      <xdr:colOff>177800</xdr:colOff>
      <xdr:row>18</xdr:row>
      <xdr:rowOff>58357</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90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153053</xdr:rowOff>
    </xdr:from>
    <xdr:to>
      <xdr:col>26</xdr:col>
      <xdr:colOff>50800</xdr:colOff>
      <xdr:row>17</xdr:row>
      <xdr:rowOff>10879</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2943878"/>
          <a:ext cx="698500" cy="292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135457</xdr:rowOff>
    </xdr:from>
    <xdr:to>
      <xdr:col>26</xdr:col>
      <xdr:colOff>101600</xdr:colOff>
      <xdr:row>18</xdr:row>
      <xdr:rowOff>65607</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977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50384</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184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10879</xdr:rowOff>
    </xdr:from>
    <xdr:to>
      <xdr:col>22</xdr:col>
      <xdr:colOff>114300</xdr:colOff>
      <xdr:row>17</xdr:row>
      <xdr:rowOff>83076</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2973154"/>
          <a:ext cx="698500" cy="721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148399</xdr:rowOff>
    </xdr:from>
    <xdr:to>
      <xdr:col>22</xdr:col>
      <xdr:colOff>165100</xdr:colOff>
      <xdr:row>18</xdr:row>
      <xdr:rowOff>78549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1106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63326</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19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83040</xdr:rowOff>
    </xdr:from>
    <xdr:to>
      <xdr:col>18</xdr:col>
      <xdr:colOff>177800</xdr:colOff>
      <xdr:row>17</xdr:row>
      <xdr:rowOff>83076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2908300" y="3045315"/>
          <a:ext cx="698500" cy="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157938</xdr:rowOff>
    </xdr:from>
    <xdr:to>
      <xdr:col>19</xdr:col>
      <xdr:colOff>38100</xdr:colOff>
      <xdr:row>18</xdr:row>
      <xdr:rowOff>88088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1202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72865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206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10497</xdr:rowOff>
    </xdr:from>
    <xdr:to>
      <xdr:col>15</xdr:col>
      <xdr:colOff>101600</xdr:colOff>
      <xdr:row>18</xdr:row>
      <xdr:rowOff>112097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1442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96874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230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74842</xdr:rowOff>
    </xdr:from>
    <xdr:to>
      <xdr:col>29</xdr:col>
      <xdr:colOff>177800</xdr:colOff>
      <xdr:row>17</xdr:row>
      <xdr:rowOff>4992</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8656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91369</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710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102253</xdr:rowOff>
    </xdr:from>
    <xdr:to>
      <xdr:col>26</xdr:col>
      <xdr:colOff>101600</xdr:colOff>
      <xdr:row>17</xdr:row>
      <xdr:rowOff>32403</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8930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42580</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661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131529</xdr:rowOff>
    </xdr:from>
    <xdr:to>
      <xdr:col>22</xdr:col>
      <xdr:colOff>165100</xdr:colOff>
      <xdr:row>17</xdr:row>
      <xdr:rowOff>61679</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29223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71856</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691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32276</xdr:rowOff>
    </xdr:from>
    <xdr:to>
      <xdr:col>19</xdr:col>
      <xdr:colOff>38100</xdr:colOff>
      <xdr:row>17</xdr:row>
      <xdr:rowOff>133876</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29945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144053</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763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32240</xdr:rowOff>
    </xdr:from>
    <xdr:to>
      <xdr:col>15</xdr:col>
      <xdr:colOff>101600</xdr:colOff>
      <xdr:row>17</xdr:row>
      <xdr:rowOff>133840</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29945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144017</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76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28245</xdr:rowOff>
    </xdr:from>
    <xdr:to>
      <xdr:col>29</xdr:col>
      <xdr:colOff>127000</xdr:colOff>
      <xdr:row>37</xdr:row>
      <xdr:rowOff>168544</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5952795"/>
          <a:ext cx="0" cy="13404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140621</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265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168544</xdr:rowOff>
    </xdr:from>
    <xdr:to>
      <xdr:col>30</xdr:col>
      <xdr:colOff>25400</xdr:colOff>
      <xdr:row>37</xdr:row>
      <xdr:rowOff>168544</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2932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286072</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696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28245</xdr:rowOff>
    </xdr:from>
    <xdr:to>
      <xdr:col>30</xdr:col>
      <xdr:colOff>25400</xdr:colOff>
      <xdr:row>33</xdr:row>
      <xdr:rowOff>28245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59527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88695</xdr:rowOff>
    </xdr:from>
    <xdr:to>
      <xdr:col>29</xdr:col>
      <xdr:colOff>127000</xdr:colOff>
      <xdr:row>37</xdr:row>
      <xdr:rowOff>118923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7213395"/>
          <a:ext cx="647700" cy="302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108614</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7189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263537</xdr:rowOff>
    </xdr:from>
    <xdr:to>
      <xdr:col>29</xdr:col>
      <xdr:colOff>177800</xdr:colOff>
      <xdr:row>36</xdr:row>
      <xdr:rowOff>22237</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8738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118923</xdr:rowOff>
    </xdr:from>
    <xdr:to>
      <xdr:col>26</xdr:col>
      <xdr:colOff>50800</xdr:colOff>
      <xdr:row>37</xdr:row>
      <xdr:rowOff>200632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7243623"/>
          <a:ext cx="698500" cy="817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292753</xdr:rowOff>
    </xdr:from>
    <xdr:to>
      <xdr:col>26</xdr:col>
      <xdr:colOff>101600</xdr:colOff>
      <xdr:row>36</xdr:row>
      <xdr:rowOff>51453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03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61630</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671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200632</xdr:rowOff>
    </xdr:from>
    <xdr:to>
      <xdr:col>22</xdr:col>
      <xdr:colOff>114300</xdr:colOff>
      <xdr:row>37</xdr:row>
      <xdr:rowOff>294609</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7325332"/>
          <a:ext cx="698500" cy="939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288394</xdr:rowOff>
    </xdr:from>
    <xdr:to>
      <xdr:col>22</xdr:col>
      <xdr:colOff>165100</xdr:colOff>
      <xdr:row>36</xdr:row>
      <xdr:rowOff>47094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898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57271</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66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241994</xdr:rowOff>
    </xdr:from>
    <xdr:to>
      <xdr:col>18</xdr:col>
      <xdr:colOff>177800</xdr:colOff>
      <xdr:row>37</xdr:row>
      <xdr:rowOff>294609</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7366694"/>
          <a:ext cx="698500" cy="526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281856</xdr:rowOff>
    </xdr:from>
    <xdr:to>
      <xdr:col>19</xdr:col>
      <xdr:colOff>38100</xdr:colOff>
      <xdr:row>36</xdr:row>
      <xdr:rowOff>40556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8922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50733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661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265260</xdr:rowOff>
    </xdr:from>
    <xdr:to>
      <xdr:col>15</xdr:col>
      <xdr:colOff>101600</xdr:colOff>
      <xdr:row>36</xdr:row>
      <xdr:rowOff>23960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87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34137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644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37895</xdr:rowOff>
    </xdr:from>
    <xdr:to>
      <xdr:col>29</xdr:col>
      <xdr:colOff>177800</xdr:colOff>
      <xdr:row>37</xdr:row>
      <xdr:rowOff>139495</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71625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117922</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707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68123</xdr:rowOff>
    </xdr:from>
    <xdr:to>
      <xdr:col>26</xdr:col>
      <xdr:colOff>101600</xdr:colOff>
      <xdr:row>37</xdr:row>
      <xdr:rowOff>169723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71928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154500</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279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149832</xdr:rowOff>
    </xdr:from>
    <xdr:to>
      <xdr:col>22</xdr:col>
      <xdr:colOff>165100</xdr:colOff>
      <xdr:row>37</xdr:row>
      <xdr:rowOff>251432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72745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236209</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36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243809</xdr:rowOff>
    </xdr:from>
    <xdr:to>
      <xdr:col>19</xdr:col>
      <xdr:colOff>38100</xdr:colOff>
      <xdr:row>38</xdr:row>
      <xdr:rowOff>2509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73685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330186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454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191194</xdr:rowOff>
    </xdr:from>
    <xdr:to>
      <xdr:col>15</xdr:col>
      <xdr:colOff>101600</xdr:colOff>
      <xdr:row>37</xdr:row>
      <xdr:rowOff>292794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73158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277571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40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長野県天龍村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1,246
1,230
109.44
2,638,909
2,513,126
110,074
1,329,840
2,328,444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133208</xdr:rowOff>
    </xdr:from>
    <xdr:to>
      <xdr:col>24</xdr:col>
      <xdr:colOff>62865</xdr:colOff>
      <xdr:row>37</xdr:row>
      <xdr:rowOff>100459</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276708"/>
          <a:ext cx="1270" cy="1167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104286</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44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100459</xdr:rowOff>
    </xdr:from>
    <xdr:to>
      <xdr:col>24</xdr:col>
      <xdr:colOff>152400</xdr:colOff>
      <xdr:row>37</xdr:row>
      <xdr:rowOff>100459</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444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79885</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051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133208</xdr:rowOff>
    </xdr:from>
    <xdr:to>
      <xdr:col>24</xdr:col>
      <xdr:colOff>152400</xdr:colOff>
      <xdr:row>30</xdr:row>
      <xdr:rowOff>133208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276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58065</xdr:rowOff>
    </xdr:from>
    <xdr:to>
      <xdr:col>24</xdr:col>
      <xdr:colOff>63500</xdr:colOff>
      <xdr:row>35</xdr:row>
      <xdr:rowOff>68089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058815"/>
          <a:ext cx="838200" cy="10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16568</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1887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38141</xdr:rowOff>
    </xdr:from>
    <xdr:to>
      <xdr:col>24</xdr:col>
      <xdr:colOff>114300</xdr:colOff>
      <xdr:row>36</xdr:row>
      <xdr:rowOff>139741</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21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68089</xdr:rowOff>
    </xdr:from>
    <xdr:to>
      <xdr:col>19</xdr:col>
      <xdr:colOff>177800</xdr:colOff>
      <xdr:row>35</xdr:row>
      <xdr:rowOff>110473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068839"/>
          <a:ext cx="889000" cy="4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46541</xdr:rowOff>
    </xdr:from>
    <xdr:to>
      <xdr:col>20</xdr:col>
      <xdr:colOff>38100</xdr:colOff>
      <xdr:row>36</xdr:row>
      <xdr:rowOff>148141</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21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139268</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6311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110473</xdr:rowOff>
    </xdr:from>
    <xdr:to>
      <xdr:col>15</xdr:col>
      <xdr:colOff>50800</xdr:colOff>
      <xdr:row>36</xdr:row>
      <xdr:rowOff>6360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111223"/>
          <a:ext cx="889000" cy="67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57426</xdr:rowOff>
    </xdr:from>
    <xdr:to>
      <xdr:col>15</xdr:col>
      <xdr:colOff>101600</xdr:colOff>
      <xdr:row>36</xdr:row>
      <xdr:rowOff>159026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22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150153</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6322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143191</xdr:rowOff>
    </xdr:from>
    <xdr:to>
      <xdr:col>10</xdr:col>
      <xdr:colOff>114300</xdr:colOff>
      <xdr:row>36</xdr:row>
      <xdr:rowOff>6360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1130300" y="6143941"/>
          <a:ext cx="889000" cy="34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65366</xdr:rowOff>
    </xdr:from>
    <xdr:to>
      <xdr:col>10</xdr:col>
      <xdr:colOff>165100</xdr:colOff>
      <xdr:row>36</xdr:row>
      <xdr:rowOff>166966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237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158093</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6330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90930</xdr:rowOff>
    </xdr:from>
    <xdr:to>
      <xdr:col>6</xdr:col>
      <xdr:colOff>38100</xdr:colOff>
      <xdr:row>37</xdr:row>
      <xdr:rowOff>21080</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6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12207</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30795" y="6355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7265</xdr:rowOff>
    </xdr:from>
    <xdr:to>
      <xdr:col>24</xdr:col>
      <xdr:colOff>114300</xdr:colOff>
      <xdr:row>35</xdr:row>
      <xdr:rowOff>108865</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00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30142</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5859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17289</xdr:rowOff>
    </xdr:from>
    <xdr:to>
      <xdr:col>20</xdr:col>
      <xdr:colOff>38100</xdr:colOff>
      <xdr:row>35</xdr:row>
      <xdr:rowOff>118889</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01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135416</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5793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59673</xdr:rowOff>
    </xdr:from>
    <xdr:to>
      <xdr:col>15</xdr:col>
      <xdr:colOff>101600</xdr:colOff>
      <xdr:row>35</xdr:row>
      <xdr:rowOff>161273</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06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6350</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5835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127010</xdr:rowOff>
    </xdr:from>
    <xdr:to>
      <xdr:col>10</xdr:col>
      <xdr:colOff>165100</xdr:colOff>
      <xdr:row>36</xdr:row>
      <xdr:rowOff>57160</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12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73687</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5902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92391</xdr:rowOff>
    </xdr:from>
    <xdr:to>
      <xdr:col>6</xdr:col>
      <xdr:colOff>38100</xdr:colOff>
      <xdr:row>36</xdr:row>
      <xdr:rowOff>22541</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093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39068</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5868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50957</xdr:rowOff>
    </xdr:from>
    <xdr:to>
      <xdr:col>24</xdr:col>
      <xdr:colOff>62865</xdr:colOff>
      <xdr:row>58</xdr:row>
      <xdr:rowOff>61630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623457"/>
          <a:ext cx="1270" cy="1382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65457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1000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61630</xdr:rowOff>
    </xdr:from>
    <xdr:to>
      <xdr:col>24</xdr:col>
      <xdr:colOff>152400</xdr:colOff>
      <xdr:row>58</xdr:row>
      <xdr:rowOff>61630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10005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169084</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398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50957</xdr:rowOff>
    </xdr:from>
    <xdr:to>
      <xdr:col>24</xdr:col>
      <xdr:colOff>152400</xdr:colOff>
      <xdr:row>50</xdr:row>
      <xdr:rowOff>50957</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623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121300</xdr:rowOff>
    </xdr:from>
    <xdr:to>
      <xdr:col>24</xdr:col>
      <xdr:colOff>63500</xdr:colOff>
      <xdr:row>56</xdr:row>
      <xdr:rowOff>84582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551050"/>
          <a:ext cx="838200" cy="134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126632</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727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148205</xdr:rowOff>
    </xdr:from>
    <xdr:to>
      <xdr:col>24</xdr:col>
      <xdr:colOff>114300</xdr:colOff>
      <xdr:row>57</xdr:row>
      <xdr:rowOff>78355</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74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84582</xdr:rowOff>
    </xdr:from>
    <xdr:to>
      <xdr:col>19</xdr:col>
      <xdr:colOff>177800</xdr:colOff>
      <xdr:row>56</xdr:row>
      <xdr:rowOff>101941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685782"/>
          <a:ext cx="889000" cy="17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145142</xdr:rowOff>
    </xdr:from>
    <xdr:to>
      <xdr:col>20</xdr:col>
      <xdr:colOff>38100</xdr:colOff>
      <xdr:row>57</xdr:row>
      <xdr:rowOff>75292</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74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66419</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839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101941</xdr:rowOff>
    </xdr:from>
    <xdr:to>
      <xdr:col>15</xdr:col>
      <xdr:colOff>50800</xdr:colOff>
      <xdr:row>56</xdr:row>
      <xdr:rowOff>132466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703141"/>
          <a:ext cx="889000" cy="30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165906</xdr:rowOff>
    </xdr:from>
    <xdr:to>
      <xdr:col>15</xdr:col>
      <xdr:colOff>101600</xdr:colOff>
      <xdr:row>57</xdr:row>
      <xdr:rowOff>96056</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76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87183</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85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132466</xdr:rowOff>
    </xdr:from>
    <xdr:to>
      <xdr:col>10</xdr:col>
      <xdr:colOff>114300</xdr:colOff>
      <xdr:row>56</xdr:row>
      <xdr:rowOff>149497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733666"/>
          <a:ext cx="889000" cy="17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10742</xdr:rowOff>
    </xdr:from>
    <xdr:to>
      <xdr:col>10</xdr:col>
      <xdr:colOff>165100</xdr:colOff>
      <xdr:row>57</xdr:row>
      <xdr:rowOff>112342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783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103469</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876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23894</xdr:rowOff>
    </xdr:from>
    <xdr:to>
      <xdr:col>6</xdr:col>
      <xdr:colOff>38100</xdr:colOff>
      <xdr:row>57</xdr:row>
      <xdr:rowOff>125494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9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116621</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9889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70500</xdr:rowOff>
    </xdr:from>
    <xdr:to>
      <xdr:col>24</xdr:col>
      <xdr:colOff>114300</xdr:colOff>
      <xdr:row>56</xdr:row>
      <xdr:rowOff>650</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50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93377</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351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33782</xdr:rowOff>
    </xdr:from>
    <xdr:to>
      <xdr:col>20</xdr:col>
      <xdr:colOff>38100</xdr:colOff>
      <xdr:row>56</xdr:row>
      <xdr:rowOff>135382</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63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151909</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9410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51141</xdr:rowOff>
    </xdr:from>
    <xdr:to>
      <xdr:col>15</xdr:col>
      <xdr:colOff>101600</xdr:colOff>
      <xdr:row>56</xdr:row>
      <xdr:rowOff>152741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65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169268</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9427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81666</xdr:rowOff>
    </xdr:from>
    <xdr:to>
      <xdr:col>10</xdr:col>
      <xdr:colOff>165100</xdr:colOff>
      <xdr:row>57</xdr:row>
      <xdr:rowOff>11816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68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28343</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9458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98697</xdr:rowOff>
    </xdr:from>
    <xdr:to>
      <xdr:col>6</xdr:col>
      <xdr:colOff>38100</xdr:colOff>
      <xdr:row>57</xdr:row>
      <xdr:rowOff>28847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69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45374</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9475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103745</xdr:rowOff>
    </xdr:from>
    <xdr:to>
      <xdr:col>24</xdr:col>
      <xdr:colOff>62865</xdr:colOff>
      <xdr:row>79</xdr:row>
      <xdr:rowOff>86942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05245"/>
          <a:ext cx="1270" cy="1526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90769</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635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86942</xdr:rowOff>
    </xdr:from>
    <xdr:to>
      <xdr:col>24</xdr:col>
      <xdr:colOff>152400</xdr:colOff>
      <xdr:row>79</xdr:row>
      <xdr:rowOff>86942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63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50422</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88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103745</xdr:rowOff>
    </xdr:from>
    <xdr:to>
      <xdr:col>24</xdr:col>
      <xdr:colOff>152400</xdr:colOff>
      <xdr:row>70</xdr:row>
      <xdr:rowOff>103745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05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160846</xdr:rowOff>
    </xdr:from>
    <xdr:to>
      <xdr:col>24</xdr:col>
      <xdr:colOff>63500</xdr:colOff>
      <xdr:row>77</xdr:row>
      <xdr:rowOff>25760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191046"/>
          <a:ext cx="838200" cy="3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61563</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63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83136</xdr:rowOff>
    </xdr:from>
    <xdr:to>
      <xdr:col>24</xdr:col>
      <xdr:colOff>114300</xdr:colOff>
      <xdr:row>78</xdr:row>
      <xdr:rowOff>13286</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8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122131</xdr:rowOff>
    </xdr:from>
    <xdr:to>
      <xdr:col>19</xdr:col>
      <xdr:colOff>177800</xdr:colOff>
      <xdr:row>76</xdr:row>
      <xdr:rowOff>160846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152331"/>
          <a:ext cx="889000" cy="38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51034</xdr:rowOff>
    </xdr:from>
    <xdr:to>
      <xdr:col>20</xdr:col>
      <xdr:colOff>38100</xdr:colOff>
      <xdr:row>77</xdr:row>
      <xdr:rowOff>152634</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5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143761</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34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122131</xdr:rowOff>
    </xdr:from>
    <xdr:to>
      <xdr:col>15</xdr:col>
      <xdr:colOff>50800</xdr:colOff>
      <xdr:row>77</xdr:row>
      <xdr:rowOff>31703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152331"/>
          <a:ext cx="889000" cy="81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11339</xdr:rowOff>
    </xdr:from>
    <xdr:to>
      <xdr:col>15</xdr:col>
      <xdr:colOff>101600</xdr:colOff>
      <xdr:row>77</xdr:row>
      <xdr:rowOff>112939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1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104066</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305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150428</xdr:rowOff>
    </xdr:from>
    <xdr:to>
      <xdr:col>10</xdr:col>
      <xdr:colOff>114300</xdr:colOff>
      <xdr:row>77</xdr:row>
      <xdr:rowOff>31703</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2837728"/>
          <a:ext cx="889000" cy="395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72245</xdr:rowOff>
    </xdr:from>
    <xdr:to>
      <xdr:col>10</xdr:col>
      <xdr:colOff>165100</xdr:colOff>
      <xdr:row>78</xdr:row>
      <xdr:rowOff>2395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7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164972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36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135012</xdr:rowOff>
    </xdr:from>
    <xdr:to>
      <xdr:col>6</xdr:col>
      <xdr:colOff>38100</xdr:colOff>
      <xdr:row>78</xdr:row>
      <xdr:rowOff>65162</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36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56289</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429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146410</xdr:rowOff>
    </xdr:from>
    <xdr:to>
      <xdr:col>24</xdr:col>
      <xdr:colOff>114300</xdr:colOff>
      <xdr:row>77</xdr:row>
      <xdr:rowOff>76560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17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169287</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028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110046</xdr:rowOff>
    </xdr:from>
    <xdr:to>
      <xdr:col>20</xdr:col>
      <xdr:colOff>38100</xdr:colOff>
      <xdr:row>77</xdr:row>
      <xdr:rowOff>40196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14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56722</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2915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71331</xdr:rowOff>
    </xdr:from>
    <xdr:to>
      <xdr:col>15</xdr:col>
      <xdr:colOff>101600</xdr:colOff>
      <xdr:row>77</xdr:row>
      <xdr:rowOff>1481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10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18008</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287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152353</xdr:rowOff>
    </xdr:from>
    <xdr:to>
      <xdr:col>10</xdr:col>
      <xdr:colOff>165100</xdr:colOff>
      <xdr:row>77</xdr:row>
      <xdr:rowOff>82503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18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99030</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2957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99628</xdr:rowOff>
    </xdr:from>
    <xdr:to>
      <xdr:col>6</xdr:col>
      <xdr:colOff>38100</xdr:colOff>
      <xdr:row>75</xdr:row>
      <xdr:rowOff>29778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278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46305</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256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94374</xdr:rowOff>
    </xdr:from>
    <xdr:to>
      <xdr:col>24</xdr:col>
      <xdr:colOff>62865</xdr:colOff>
      <xdr:row>99</xdr:row>
      <xdr:rowOff>11392</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524874"/>
          <a:ext cx="1270" cy="1460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15219</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698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11392</xdr:rowOff>
    </xdr:from>
    <xdr:to>
      <xdr:col>24</xdr:col>
      <xdr:colOff>152400</xdr:colOff>
      <xdr:row>99</xdr:row>
      <xdr:rowOff>11392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6984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41051</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00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94374</xdr:rowOff>
    </xdr:from>
    <xdr:to>
      <xdr:col>24</xdr:col>
      <xdr:colOff>152400</xdr:colOff>
      <xdr:row>90</xdr:row>
      <xdr:rowOff>94374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524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69762</xdr:rowOff>
    </xdr:from>
    <xdr:to>
      <xdr:col>24</xdr:col>
      <xdr:colOff>63500</xdr:colOff>
      <xdr:row>97</xdr:row>
      <xdr:rowOff>70498</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700412"/>
          <a:ext cx="838200" cy="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56342</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344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33465</xdr:rowOff>
    </xdr:from>
    <xdr:to>
      <xdr:col>24</xdr:col>
      <xdr:colOff>114300</xdr:colOff>
      <xdr:row>96</xdr:row>
      <xdr:rowOff>135065</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49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140678</xdr:rowOff>
    </xdr:from>
    <xdr:to>
      <xdr:col>19</xdr:col>
      <xdr:colOff>177800</xdr:colOff>
      <xdr:row>97</xdr:row>
      <xdr:rowOff>70498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908300" y="16599878"/>
          <a:ext cx="889000" cy="10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104178</xdr:rowOff>
    </xdr:from>
    <xdr:to>
      <xdr:col>20</xdr:col>
      <xdr:colOff>38100</xdr:colOff>
      <xdr:row>97</xdr:row>
      <xdr:rowOff>34328</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56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50855</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33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117145</xdr:rowOff>
    </xdr:from>
    <xdr:to>
      <xdr:col>15</xdr:col>
      <xdr:colOff>50800</xdr:colOff>
      <xdr:row>96</xdr:row>
      <xdr:rowOff>140678</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019300" y="16576345"/>
          <a:ext cx="889000" cy="2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112446</xdr:rowOff>
    </xdr:from>
    <xdr:to>
      <xdr:col>15</xdr:col>
      <xdr:colOff>101600</xdr:colOff>
      <xdr:row>97</xdr:row>
      <xdr:rowOff>42596</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57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33723</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66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117145</xdr:rowOff>
    </xdr:from>
    <xdr:to>
      <xdr:col>10</xdr:col>
      <xdr:colOff>114300</xdr:colOff>
      <xdr:row>97</xdr:row>
      <xdr:rowOff>108217</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576345"/>
          <a:ext cx="889000" cy="16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58026</xdr:rowOff>
    </xdr:from>
    <xdr:to>
      <xdr:col>10</xdr:col>
      <xdr:colOff>165100</xdr:colOff>
      <xdr:row>96</xdr:row>
      <xdr:rowOff>159626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4703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29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131775</xdr:rowOff>
    </xdr:from>
    <xdr:to>
      <xdr:col>6</xdr:col>
      <xdr:colOff>38100</xdr:colOff>
      <xdr:row>97</xdr:row>
      <xdr:rowOff>61925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5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78452</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36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18962</xdr:rowOff>
    </xdr:from>
    <xdr:to>
      <xdr:col>24</xdr:col>
      <xdr:colOff>114300</xdr:colOff>
      <xdr:row>97</xdr:row>
      <xdr:rowOff>120562</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64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168839</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628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19698</xdr:rowOff>
    </xdr:from>
    <xdr:to>
      <xdr:col>20</xdr:col>
      <xdr:colOff>38100</xdr:colOff>
      <xdr:row>97</xdr:row>
      <xdr:rowOff>121298</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65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112425</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674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89878</xdr:rowOff>
    </xdr:from>
    <xdr:to>
      <xdr:col>15</xdr:col>
      <xdr:colOff>101600</xdr:colOff>
      <xdr:row>97</xdr:row>
      <xdr:rowOff>20028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54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36555</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324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66345</xdr:rowOff>
    </xdr:from>
    <xdr:to>
      <xdr:col>10</xdr:col>
      <xdr:colOff>165100</xdr:colOff>
      <xdr:row>96</xdr:row>
      <xdr:rowOff>167945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52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159072</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618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57417</xdr:rowOff>
    </xdr:from>
    <xdr:to>
      <xdr:col>6</xdr:col>
      <xdr:colOff>38100</xdr:colOff>
      <xdr:row>97</xdr:row>
      <xdr:rowOff>159017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68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150144</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78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147960</xdr:rowOff>
    </xdr:from>
    <xdr:to>
      <xdr:col>54</xdr:col>
      <xdr:colOff>189865</xdr:colOff>
      <xdr:row>37</xdr:row>
      <xdr:rowOff>140999</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120010"/>
          <a:ext cx="1270" cy="1364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144826</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48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140999</xdr:rowOff>
    </xdr:from>
    <xdr:to>
      <xdr:col>55</xdr:col>
      <xdr:colOff>88900</xdr:colOff>
      <xdr:row>37</xdr:row>
      <xdr:rowOff>140999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484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94637</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4895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147960</xdr:rowOff>
    </xdr:from>
    <xdr:to>
      <xdr:col>55</xdr:col>
      <xdr:colOff>88900</xdr:colOff>
      <xdr:row>29</xdr:row>
      <xdr:rowOff>147960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12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40629</xdr:rowOff>
    </xdr:from>
    <xdr:to>
      <xdr:col>55</xdr:col>
      <xdr:colOff>0</xdr:colOff>
      <xdr:row>35</xdr:row>
      <xdr:rowOff>89454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6041379"/>
          <a:ext cx="838200" cy="48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131152</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1319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152725</xdr:rowOff>
    </xdr:from>
    <xdr:to>
      <xdr:col>55</xdr:col>
      <xdr:colOff>50800</xdr:colOff>
      <xdr:row>36</xdr:row>
      <xdr:rowOff>82875</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15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119370</xdr:rowOff>
    </xdr:from>
    <xdr:to>
      <xdr:col>50</xdr:col>
      <xdr:colOff>114300</xdr:colOff>
      <xdr:row>35</xdr:row>
      <xdr:rowOff>89454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8750300" y="5948670"/>
          <a:ext cx="889000" cy="14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120462</xdr:rowOff>
    </xdr:from>
    <xdr:to>
      <xdr:col>50</xdr:col>
      <xdr:colOff>165100</xdr:colOff>
      <xdr:row>36</xdr:row>
      <xdr:rowOff>50612</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12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41739</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39795" y="6213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119370</xdr:rowOff>
    </xdr:from>
    <xdr:to>
      <xdr:col>45</xdr:col>
      <xdr:colOff>177800</xdr:colOff>
      <xdr:row>35</xdr:row>
      <xdr:rowOff>11692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7861300" y="5948670"/>
          <a:ext cx="889000" cy="6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139535</xdr:rowOff>
    </xdr:from>
    <xdr:to>
      <xdr:col>46</xdr:col>
      <xdr:colOff>38100</xdr:colOff>
      <xdr:row>36</xdr:row>
      <xdr:rowOff>69685</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14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60812</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50795" y="6233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11692</xdr:rowOff>
    </xdr:from>
    <xdr:to>
      <xdr:col>41</xdr:col>
      <xdr:colOff>50800</xdr:colOff>
      <xdr:row>35</xdr:row>
      <xdr:rowOff>83022</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6012442"/>
          <a:ext cx="889000" cy="71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6162</xdr:rowOff>
    </xdr:from>
    <xdr:to>
      <xdr:col>41</xdr:col>
      <xdr:colOff>101600</xdr:colOff>
      <xdr:row>36</xdr:row>
      <xdr:rowOff>107762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178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98889</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61795" y="6271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17562</xdr:rowOff>
    </xdr:from>
    <xdr:to>
      <xdr:col>36</xdr:col>
      <xdr:colOff>165100</xdr:colOff>
      <xdr:row>36</xdr:row>
      <xdr:rowOff>119162</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18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110289</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672795" y="628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161279</xdr:rowOff>
    </xdr:from>
    <xdr:to>
      <xdr:col>55</xdr:col>
      <xdr:colOff>50800</xdr:colOff>
      <xdr:row>35</xdr:row>
      <xdr:rowOff>91429</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599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12706</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5842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38654</xdr:rowOff>
    </xdr:from>
    <xdr:to>
      <xdr:col>50</xdr:col>
      <xdr:colOff>165100</xdr:colOff>
      <xdr:row>35</xdr:row>
      <xdr:rowOff>140254</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03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156781</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39795" y="5814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68570</xdr:rowOff>
    </xdr:from>
    <xdr:to>
      <xdr:col>46</xdr:col>
      <xdr:colOff>38100</xdr:colOff>
      <xdr:row>34</xdr:row>
      <xdr:rowOff>170170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589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15247</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50795" y="5673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132342</xdr:rowOff>
    </xdr:from>
    <xdr:to>
      <xdr:col>41</xdr:col>
      <xdr:colOff>101600</xdr:colOff>
      <xdr:row>35</xdr:row>
      <xdr:rowOff>62492</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596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79019</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61795" y="5736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32222</xdr:rowOff>
    </xdr:from>
    <xdr:to>
      <xdr:col>36</xdr:col>
      <xdr:colOff>165100</xdr:colOff>
      <xdr:row>35</xdr:row>
      <xdr:rowOff>133822</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03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150349</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672795" y="5808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56243</xdr:rowOff>
    </xdr:from>
    <xdr:to>
      <xdr:col>54</xdr:col>
      <xdr:colOff>189865</xdr:colOff>
      <xdr:row>58</xdr:row>
      <xdr:rowOff>2834</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800193"/>
          <a:ext cx="1270" cy="114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6661</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995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2834</xdr:rowOff>
    </xdr:from>
    <xdr:to>
      <xdr:col>55</xdr:col>
      <xdr:colOff>88900</xdr:colOff>
      <xdr:row>58</xdr:row>
      <xdr:rowOff>2834</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9946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2920</xdr:rowOff>
    </xdr:from>
    <xdr:ext cx="690189"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5754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2,046,031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56243</xdr:rowOff>
    </xdr:from>
    <xdr:to>
      <xdr:col>55</xdr:col>
      <xdr:colOff>88900</xdr:colOff>
      <xdr:row>51</xdr:row>
      <xdr:rowOff>56243</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800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14213</xdr:rowOff>
    </xdr:from>
    <xdr:to>
      <xdr:col>55</xdr:col>
      <xdr:colOff>0</xdr:colOff>
      <xdr:row>57</xdr:row>
      <xdr:rowOff>26534</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9639300" y="9615413"/>
          <a:ext cx="838200" cy="183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144918</xdr:rowOff>
    </xdr:from>
    <xdr:ext cx="599010"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7461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166491</xdr:rowOff>
    </xdr:from>
    <xdr:to>
      <xdr:col>55</xdr:col>
      <xdr:colOff>50800</xdr:colOff>
      <xdr:row>57</xdr:row>
      <xdr:rowOff>96641</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767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26534</xdr:rowOff>
    </xdr:from>
    <xdr:to>
      <xdr:col>50</xdr:col>
      <xdr:colOff>114300</xdr:colOff>
      <xdr:row>57</xdr:row>
      <xdr:rowOff>53522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8750300" y="9799184"/>
          <a:ext cx="889000" cy="2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15625</xdr:rowOff>
    </xdr:from>
    <xdr:to>
      <xdr:col>50</xdr:col>
      <xdr:colOff>165100</xdr:colOff>
      <xdr:row>57</xdr:row>
      <xdr:rowOff>117225</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78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108352</xdr:rowOff>
    </xdr:from>
    <xdr:ext cx="599010"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39795" y="9881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45099</xdr:rowOff>
    </xdr:from>
    <xdr:to>
      <xdr:col>45</xdr:col>
      <xdr:colOff>177800</xdr:colOff>
      <xdr:row>57</xdr:row>
      <xdr:rowOff>53522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7861300" y="9817749"/>
          <a:ext cx="889000" cy="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164389</xdr:rowOff>
    </xdr:from>
    <xdr:to>
      <xdr:col>46</xdr:col>
      <xdr:colOff>38100</xdr:colOff>
      <xdr:row>57</xdr:row>
      <xdr:rowOff>94539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765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111066</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50795" y="9540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82128</xdr:rowOff>
    </xdr:from>
    <xdr:to>
      <xdr:col>41</xdr:col>
      <xdr:colOff>50800</xdr:colOff>
      <xdr:row>57</xdr:row>
      <xdr:rowOff>45099</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6972300" y="9683328"/>
          <a:ext cx="889000" cy="134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10037</xdr:rowOff>
    </xdr:from>
    <xdr:to>
      <xdr:col>41</xdr:col>
      <xdr:colOff>101600</xdr:colOff>
      <xdr:row>57</xdr:row>
      <xdr:rowOff>111637</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782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102764</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61795" y="9875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6010</xdr:rowOff>
    </xdr:from>
    <xdr:to>
      <xdr:col>36</xdr:col>
      <xdr:colOff>165100</xdr:colOff>
      <xdr:row>57</xdr:row>
      <xdr:rowOff>107610</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77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98737</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672795" y="9871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134863</xdr:rowOff>
    </xdr:from>
    <xdr:to>
      <xdr:col>55</xdr:col>
      <xdr:colOff>50800</xdr:colOff>
      <xdr:row>56</xdr:row>
      <xdr:rowOff>65013</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56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157740</xdr:rowOff>
    </xdr:from>
    <xdr:ext cx="599010"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416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147184</xdr:rowOff>
    </xdr:from>
    <xdr:to>
      <xdr:col>50</xdr:col>
      <xdr:colOff>165100</xdr:colOff>
      <xdr:row>57</xdr:row>
      <xdr:rowOff>77334</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74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93861</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39795" y="9523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2722</xdr:rowOff>
    </xdr:from>
    <xdr:to>
      <xdr:col>46</xdr:col>
      <xdr:colOff>38100</xdr:colOff>
      <xdr:row>57</xdr:row>
      <xdr:rowOff>104322</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95449</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50795" y="9868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165749</xdr:rowOff>
    </xdr:from>
    <xdr:to>
      <xdr:col>41</xdr:col>
      <xdr:colOff>101600</xdr:colOff>
      <xdr:row>57</xdr:row>
      <xdr:rowOff>95899</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76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112426</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61795" y="9542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31328</xdr:rowOff>
    </xdr:from>
    <xdr:to>
      <xdr:col>36</xdr:col>
      <xdr:colOff>165100</xdr:colOff>
      <xdr:row>56</xdr:row>
      <xdr:rowOff>132928</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63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149455</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672795" y="9407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85685</xdr:rowOff>
    </xdr:from>
    <xdr:to>
      <xdr:col>54</xdr:col>
      <xdr:colOff>189865</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10475595" y="12258635"/>
          <a:ext cx="1270" cy="1330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5" name="普通建設事業費 （ うち新規整備　）最小値テキスト">
          <a:extLst>
            <a:ext uri="{FF2B5EF4-FFF2-40B4-BE49-F238E27FC236}">
              <a16:creationId xmlns:a16="http://schemas.microsoft.com/office/drawing/2014/main" id="{00000000-0008-0000-0600-00008B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32362</xdr:rowOff>
    </xdr:from>
    <xdr:ext cx="690189" cy="259045"/>
    <xdr:sp macro="" textlink="">
      <xdr:nvSpPr>
        <xdr:cNvPr id="397" name="普通建設事業費 （ うち新規整備　）最大値テキスト">
          <a:extLst>
            <a:ext uri="{FF2B5EF4-FFF2-40B4-BE49-F238E27FC236}">
              <a16:creationId xmlns:a16="http://schemas.microsoft.com/office/drawing/2014/main" id="{00000000-0008-0000-0600-00008D010000}"/>
            </a:ext>
          </a:extLst>
        </xdr:cNvPr>
        <xdr:cNvSpPr txBox="1"/>
      </xdr:nvSpPr>
      <xdr:spPr>
        <a:xfrm>
          <a:off x="10528300" y="120338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85685</xdr:rowOff>
    </xdr:from>
    <xdr:to>
      <xdr:col>55</xdr:col>
      <xdr:colOff>88900</xdr:colOff>
      <xdr:row>71</xdr:row>
      <xdr:rowOff>85685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225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127107</xdr:rowOff>
    </xdr:from>
    <xdr:to>
      <xdr:col>55</xdr:col>
      <xdr:colOff>0</xdr:colOff>
      <xdr:row>78</xdr:row>
      <xdr:rowOff>149095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9639300" y="13157307"/>
          <a:ext cx="838200" cy="36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49599</xdr:rowOff>
    </xdr:from>
    <xdr:ext cx="534377" cy="259045"/>
    <xdr:sp macro="" textlink="">
      <xdr:nvSpPr>
        <xdr:cNvPr id="400" name="普通建設事業費 （ うち新規整備　）平均値テキスト">
          <a:extLst>
            <a:ext uri="{FF2B5EF4-FFF2-40B4-BE49-F238E27FC236}">
              <a16:creationId xmlns:a16="http://schemas.microsoft.com/office/drawing/2014/main" id="{00000000-0008-0000-0600-000090010000}"/>
            </a:ext>
          </a:extLst>
        </xdr:cNvPr>
        <xdr:cNvSpPr txBox="1"/>
      </xdr:nvSpPr>
      <xdr:spPr>
        <a:xfrm>
          <a:off x="10528300" y="13422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71172</xdr:rowOff>
    </xdr:from>
    <xdr:to>
      <xdr:col>55</xdr:col>
      <xdr:colOff>50800</xdr:colOff>
      <xdr:row>79</xdr:row>
      <xdr:rowOff>1322</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10426700" y="1344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149095</xdr:rowOff>
    </xdr:from>
    <xdr:to>
      <xdr:col>50</xdr:col>
      <xdr:colOff>114300</xdr:colOff>
      <xdr:row>79</xdr:row>
      <xdr:rowOff>15549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8750300" y="13522195"/>
          <a:ext cx="889000" cy="37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97365</xdr:rowOff>
    </xdr:from>
    <xdr:to>
      <xdr:col>50</xdr:col>
      <xdr:colOff>165100</xdr:colOff>
      <xdr:row>79</xdr:row>
      <xdr:rowOff>27515</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9588500" y="134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44042</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72111" y="1324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12123</xdr:rowOff>
    </xdr:from>
    <xdr:to>
      <xdr:col>45</xdr:col>
      <xdr:colOff>177800</xdr:colOff>
      <xdr:row>79</xdr:row>
      <xdr:rowOff>15549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7861300" y="13556673"/>
          <a:ext cx="889000" cy="3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33187</xdr:rowOff>
    </xdr:from>
    <xdr:to>
      <xdr:col>46</xdr:col>
      <xdr:colOff>38100</xdr:colOff>
      <xdr:row>78</xdr:row>
      <xdr:rowOff>134787</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99500" y="1340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151314</xdr:rowOff>
    </xdr:from>
    <xdr:ext cx="59901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50795" y="13181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12123</xdr:rowOff>
    </xdr:from>
    <xdr:to>
      <xdr:col>41</xdr:col>
      <xdr:colOff>50800</xdr:colOff>
      <xdr:row>79</xdr:row>
      <xdr:rowOff>37615</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6972300" y="13556673"/>
          <a:ext cx="889000" cy="2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76558</xdr:rowOff>
    </xdr:from>
    <xdr:to>
      <xdr:col>41</xdr:col>
      <xdr:colOff>101600</xdr:colOff>
      <xdr:row>79</xdr:row>
      <xdr:rowOff>6708</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10500" y="1344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23235</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594111" y="1322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33424</xdr:rowOff>
    </xdr:from>
    <xdr:to>
      <xdr:col>36</xdr:col>
      <xdr:colOff>165100</xdr:colOff>
      <xdr:row>78</xdr:row>
      <xdr:rowOff>135024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6921500" y="1340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151551</xdr:rowOff>
    </xdr:from>
    <xdr:ext cx="59901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672795" y="1318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76307</xdr:rowOff>
    </xdr:from>
    <xdr:to>
      <xdr:col>55</xdr:col>
      <xdr:colOff>50800</xdr:colOff>
      <xdr:row>77</xdr:row>
      <xdr:rowOff>6457</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310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99184</xdr:rowOff>
    </xdr:from>
    <xdr:ext cx="599010"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2957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98295</xdr:rowOff>
    </xdr:from>
    <xdr:to>
      <xdr:col>50</xdr:col>
      <xdr:colOff>165100</xdr:colOff>
      <xdr:row>79</xdr:row>
      <xdr:rowOff>28445</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347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19572</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372111" y="1356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136199</xdr:rowOff>
    </xdr:from>
    <xdr:to>
      <xdr:col>46</xdr:col>
      <xdr:colOff>38100</xdr:colOff>
      <xdr:row>79</xdr:row>
      <xdr:rowOff>66349</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350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57476</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483111" y="1360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132773</xdr:rowOff>
    </xdr:from>
    <xdr:to>
      <xdr:col>41</xdr:col>
      <xdr:colOff>101600</xdr:colOff>
      <xdr:row>79</xdr:row>
      <xdr:rowOff>62923</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350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54050</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359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158265</xdr:rowOff>
    </xdr:from>
    <xdr:to>
      <xdr:col>36</xdr:col>
      <xdr:colOff>165100</xdr:colOff>
      <xdr:row>79</xdr:row>
      <xdr:rowOff>88415</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6921500" y="1353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79542</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37428" y="13624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57420</xdr:rowOff>
    </xdr:from>
    <xdr:to>
      <xdr:col>54</xdr:col>
      <xdr:colOff>189865</xdr:colOff>
      <xdr:row>99</xdr:row>
      <xdr:rowOff>35074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487920"/>
          <a:ext cx="1270" cy="152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38901</xdr:rowOff>
    </xdr:from>
    <xdr:ext cx="534377"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701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35074</xdr:rowOff>
    </xdr:from>
    <xdr:to>
      <xdr:col>55</xdr:col>
      <xdr:colOff>88900</xdr:colOff>
      <xdr:row>99</xdr:row>
      <xdr:rowOff>35074</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700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4097</xdr:rowOff>
    </xdr:from>
    <xdr:ext cx="690189"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2631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2,007,980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57420</xdr:rowOff>
    </xdr:from>
    <xdr:to>
      <xdr:col>55</xdr:col>
      <xdr:colOff>88900</xdr:colOff>
      <xdr:row>90</xdr:row>
      <xdr:rowOff>57420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48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6347</xdr:rowOff>
    </xdr:from>
    <xdr:to>
      <xdr:col>55</xdr:col>
      <xdr:colOff>0</xdr:colOff>
      <xdr:row>98</xdr:row>
      <xdr:rowOff>34615</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9639300" y="16808447"/>
          <a:ext cx="838200" cy="28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15496</xdr:rowOff>
    </xdr:from>
    <xdr:ext cx="599010"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8175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37069</xdr:rowOff>
    </xdr:from>
    <xdr:to>
      <xdr:col>55</xdr:col>
      <xdr:colOff>50800</xdr:colOff>
      <xdr:row>98</xdr:row>
      <xdr:rowOff>138669</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839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34615</xdr:rowOff>
    </xdr:from>
    <xdr:to>
      <xdr:col>50</xdr:col>
      <xdr:colOff>114300</xdr:colOff>
      <xdr:row>98</xdr:row>
      <xdr:rowOff>43278</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8750300" y="16836715"/>
          <a:ext cx="889000" cy="8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46324</xdr:rowOff>
    </xdr:from>
    <xdr:to>
      <xdr:col>50</xdr:col>
      <xdr:colOff>165100</xdr:colOff>
      <xdr:row>98</xdr:row>
      <xdr:rowOff>147924</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84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139051</xdr:rowOff>
    </xdr:from>
    <xdr:ext cx="59901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39795" y="16941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33844</xdr:rowOff>
    </xdr:from>
    <xdr:to>
      <xdr:col>45</xdr:col>
      <xdr:colOff>177800</xdr:colOff>
      <xdr:row>98</xdr:row>
      <xdr:rowOff>43278</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7861300" y="16835944"/>
          <a:ext cx="889000" cy="9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58133</xdr:rowOff>
    </xdr:from>
    <xdr:to>
      <xdr:col>46</xdr:col>
      <xdr:colOff>38100</xdr:colOff>
      <xdr:row>98</xdr:row>
      <xdr:rowOff>159733</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86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150860</xdr:rowOff>
    </xdr:from>
    <xdr:ext cx="59901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50795" y="16952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16425</xdr:rowOff>
    </xdr:from>
    <xdr:to>
      <xdr:col>41</xdr:col>
      <xdr:colOff>50800</xdr:colOff>
      <xdr:row>98</xdr:row>
      <xdr:rowOff>33844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6972300" y="16647075"/>
          <a:ext cx="889000" cy="188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53273</xdr:rowOff>
    </xdr:from>
    <xdr:to>
      <xdr:col>41</xdr:col>
      <xdr:colOff>101600</xdr:colOff>
      <xdr:row>98</xdr:row>
      <xdr:rowOff>154873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855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146000</xdr:rowOff>
    </xdr:from>
    <xdr:ext cx="59901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61795" y="1694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85872</xdr:rowOff>
    </xdr:from>
    <xdr:to>
      <xdr:col>36</xdr:col>
      <xdr:colOff>165100</xdr:colOff>
      <xdr:row>99</xdr:row>
      <xdr:rowOff>16022</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88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99</xdr:row>
      <xdr:rowOff>7149</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672795" y="16980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126997</xdr:rowOff>
    </xdr:from>
    <xdr:to>
      <xdr:col>55</xdr:col>
      <xdr:colOff>50800</xdr:colOff>
      <xdr:row>98</xdr:row>
      <xdr:rowOff>57147</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75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149874</xdr:rowOff>
    </xdr:from>
    <xdr:ext cx="599010"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609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155265</xdr:rowOff>
    </xdr:from>
    <xdr:to>
      <xdr:col>50</xdr:col>
      <xdr:colOff>165100</xdr:colOff>
      <xdr:row>98</xdr:row>
      <xdr:rowOff>85415</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78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101942</xdr:rowOff>
    </xdr:from>
    <xdr:ext cx="59901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39795" y="16561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163928</xdr:rowOff>
    </xdr:from>
    <xdr:to>
      <xdr:col>46</xdr:col>
      <xdr:colOff>38100</xdr:colOff>
      <xdr:row>98</xdr:row>
      <xdr:rowOff>94078</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79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110605</xdr:rowOff>
    </xdr:from>
    <xdr:ext cx="59901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50795" y="16569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154494</xdr:rowOff>
    </xdr:from>
    <xdr:to>
      <xdr:col>41</xdr:col>
      <xdr:colOff>101600</xdr:colOff>
      <xdr:row>98</xdr:row>
      <xdr:rowOff>84644</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785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101171</xdr:rowOff>
    </xdr:from>
    <xdr:ext cx="59901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61795" y="16560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137075</xdr:rowOff>
    </xdr:from>
    <xdr:to>
      <xdr:col>36</xdr:col>
      <xdr:colOff>165100</xdr:colOff>
      <xdr:row>97</xdr:row>
      <xdr:rowOff>67225</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59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83752</xdr:rowOff>
    </xdr:from>
    <xdr:ext cx="59901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672795" y="16371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158222</xdr:rowOff>
    </xdr:from>
    <xdr:to>
      <xdr:col>85</xdr:col>
      <xdr:colOff>126364</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6317595" y="5130272"/>
          <a:ext cx="1269" cy="1600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72308</xdr:rowOff>
    </xdr:from>
    <xdr:ext cx="249299" cy="259045"/>
    <xdr:sp macro="" textlink="">
      <xdr:nvSpPr>
        <xdr:cNvPr id="509" name="災害復旧事業費最小値テキスト">
          <a:extLst>
            <a:ext uri="{FF2B5EF4-FFF2-40B4-BE49-F238E27FC236}">
              <a16:creationId xmlns:a16="http://schemas.microsoft.com/office/drawing/2014/main" id="{00000000-0008-0000-0600-0000FD010000}"/>
            </a:ext>
          </a:extLst>
        </xdr:cNvPr>
        <xdr:cNvSpPr txBox="1"/>
      </xdr:nvSpPr>
      <xdr:spPr>
        <a:xfrm>
          <a:off x="16370300" y="67588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104899</xdr:rowOff>
    </xdr:from>
    <xdr:ext cx="599010" cy="259045"/>
    <xdr:sp macro="" textlink="">
      <xdr:nvSpPr>
        <xdr:cNvPr id="511" name="災害復旧事業費最大値テキスト">
          <a:extLst>
            <a:ext uri="{FF2B5EF4-FFF2-40B4-BE49-F238E27FC236}">
              <a16:creationId xmlns:a16="http://schemas.microsoft.com/office/drawing/2014/main" id="{00000000-0008-0000-0600-0000FF010000}"/>
            </a:ext>
          </a:extLst>
        </xdr:cNvPr>
        <xdr:cNvSpPr txBox="1"/>
      </xdr:nvSpPr>
      <xdr:spPr>
        <a:xfrm>
          <a:off x="16370300" y="4905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158222</xdr:rowOff>
    </xdr:from>
    <xdr:to>
      <xdr:col>86</xdr:col>
      <xdr:colOff>25400</xdr:colOff>
      <xdr:row>29</xdr:row>
      <xdr:rowOff>158222</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5130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97700</xdr:rowOff>
    </xdr:from>
    <xdr:to>
      <xdr:col>85</xdr:col>
      <xdr:colOff>127000</xdr:colOff>
      <xdr:row>38</xdr:row>
      <xdr:rowOff>146414</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5481300" y="6612800"/>
          <a:ext cx="838200" cy="48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116758</xdr:rowOff>
    </xdr:from>
    <xdr:ext cx="534377" cy="259045"/>
    <xdr:sp macro="" textlink="">
      <xdr:nvSpPr>
        <xdr:cNvPr id="514" name="災害復旧事業費平均値テキスト">
          <a:extLst>
            <a:ext uri="{FF2B5EF4-FFF2-40B4-BE49-F238E27FC236}">
              <a16:creationId xmlns:a16="http://schemas.microsoft.com/office/drawing/2014/main" id="{00000000-0008-0000-0600-000002020000}"/>
            </a:ext>
          </a:extLst>
        </xdr:cNvPr>
        <xdr:cNvSpPr txBox="1"/>
      </xdr:nvSpPr>
      <xdr:spPr>
        <a:xfrm>
          <a:off x="16370300" y="6631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138331</xdr:rowOff>
    </xdr:from>
    <xdr:to>
      <xdr:col>85</xdr:col>
      <xdr:colOff>177800</xdr:colOff>
      <xdr:row>39</xdr:row>
      <xdr:rowOff>68481</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6268700" y="665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146414</xdr:rowOff>
    </xdr:from>
    <xdr:to>
      <xdr:col>81</xdr:col>
      <xdr:colOff>50800</xdr:colOff>
      <xdr:row>39</xdr:row>
      <xdr:rowOff>22323</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4592300" y="6661514"/>
          <a:ext cx="889000" cy="47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141608</xdr:rowOff>
    </xdr:from>
    <xdr:to>
      <xdr:col>81</xdr:col>
      <xdr:colOff>101600</xdr:colOff>
      <xdr:row>39</xdr:row>
      <xdr:rowOff>71758</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5430500" y="665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62885</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14111" y="674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22323</xdr:rowOff>
    </xdr:from>
    <xdr:to>
      <xdr:col>76</xdr:col>
      <xdr:colOff>114300</xdr:colOff>
      <xdr:row>39</xdr:row>
      <xdr:rowOff>35792</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3703300" y="6708873"/>
          <a:ext cx="889000" cy="13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144042</xdr:rowOff>
    </xdr:from>
    <xdr:to>
      <xdr:col>76</xdr:col>
      <xdr:colOff>165100</xdr:colOff>
      <xdr:row>39</xdr:row>
      <xdr:rowOff>74192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4541500" y="6659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65319</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25111" y="675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35792</xdr:rowOff>
    </xdr:from>
    <xdr:to>
      <xdr:col>71</xdr:col>
      <xdr:colOff>177800</xdr:colOff>
      <xdr:row>39</xdr:row>
      <xdr:rowOff>39343</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2814300" y="6722342"/>
          <a:ext cx="889000" cy="3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148416</xdr:rowOff>
    </xdr:from>
    <xdr:to>
      <xdr:col>72</xdr:col>
      <xdr:colOff>38100</xdr:colOff>
      <xdr:row>39</xdr:row>
      <xdr:rowOff>78566</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3652500" y="6663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95093</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468428" y="6438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142061</xdr:rowOff>
    </xdr:from>
    <xdr:to>
      <xdr:col>67</xdr:col>
      <xdr:colOff>101600</xdr:colOff>
      <xdr:row>39</xdr:row>
      <xdr:rowOff>72211</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2763500" y="665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88738</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547111" y="643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46900</xdr:rowOff>
    </xdr:from>
    <xdr:to>
      <xdr:col>85</xdr:col>
      <xdr:colOff>177800</xdr:colOff>
      <xdr:row>38</xdr:row>
      <xdr:rowOff>148500</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6268700" y="65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6278</xdr:rowOff>
    </xdr:from>
    <xdr:ext cx="534377" cy="259045"/>
    <xdr:sp macro="" textlink="">
      <xdr:nvSpPr>
        <xdr:cNvPr id="533" name="災害復旧事業費該当値テキスト">
          <a:extLst>
            <a:ext uri="{FF2B5EF4-FFF2-40B4-BE49-F238E27FC236}">
              <a16:creationId xmlns:a16="http://schemas.microsoft.com/office/drawing/2014/main" id="{00000000-0008-0000-0600-000015020000}"/>
            </a:ext>
          </a:extLst>
        </xdr:cNvPr>
        <xdr:cNvSpPr txBox="1"/>
      </xdr:nvSpPr>
      <xdr:spPr>
        <a:xfrm>
          <a:off x="16370300" y="634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95614</xdr:rowOff>
    </xdr:from>
    <xdr:to>
      <xdr:col>81</xdr:col>
      <xdr:colOff>101600</xdr:colOff>
      <xdr:row>39</xdr:row>
      <xdr:rowOff>25764</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5430500" y="661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42290</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14111" y="638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142973</xdr:rowOff>
    </xdr:from>
    <xdr:to>
      <xdr:col>76</xdr:col>
      <xdr:colOff>165100</xdr:colOff>
      <xdr:row>39</xdr:row>
      <xdr:rowOff>73123</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4541500" y="665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89650</xdr:rowOff>
    </xdr:from>
    <xdr:ext cx="534377"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325111" y="643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156442</xdr:rowOff>
    </xdr:from>
    <xdr:to>
      <xdr:col>72</xdr:col>
      <xdr:colOff>38100</xdr:colOff>
      <xdr:row>39</xdr:row>
      <xdr:rowOff>86592</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3652500" y="6671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77719</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468428" y="6764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159993</xdr:rowOff>
    </xdr:from>
    <xdr:to>
      <xdr:col>67</xdr:col>
      <xdr:colOff>101600</xdr:colOff>
      <xdr:row>39</xdr:row>
      <xdr:rowOff>90143</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2763500" y="667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81270</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579428" y="6767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a:extLst>
            <a:ext uri="{FF2B5EF4-FFF2-40B4-BE49-F238E27FC236}">
              <a16:creationId xmlns:a16="http://schemas.microsoft.com/office/drawing/2014/main" id="{00000000-0008-0000-0600-00002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a:extLst>
            <a:ext uri="{FF2B5EF4-FFF2-40B4-BE49-F238E27FC236}">
              <a16:creationId xmlns:a16="http://schemas.microsoft.com/office/drawing/2014/main" id="{00000000-0008-0000-0600-00003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a:extLst>
            <a:ext uri="{FF2B5EF4-FFF2-40B4-BE49-F238E27FC236}">
              <a16:creationId xmlns:a16="http://schemas.microsoft.com/office/drawing/2014/main" id="{00000000-0008-0000-0600-00003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a:extLst>
            <a:ext uri="{FF2B5EF4-FFF2-40B4-BE49-F238E27FC236}">
              <a16:creationId xmlns:a16="http://schemas.microsoft.com/office/drawing/2014/main" id="{00000000-0008-0000-0600-00004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80963</xdr:rowOff>
    </xdr:from>
    <xdr:to>
      <xdr:col>85</xdr:col>
      <xdr:colOff>126364</xdr:colOff>
      <xdr:row>79</xdr:row>
      <xdr:rowOff>96713</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2082463"/>
          <a:ext cx="1269" cy="1558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100540</xdr:rowOff>
    </xdr:from>
    <xdr:ext cx="378565" cy="259045"/>
    <xdr:sp macro=""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645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96713</xdr:rowOff>
    </xdr:from>
    <xdr:to>
      <xdr:col>86</xdr:col>
      <xdr:colOff>25400</xdr:colOff>
      <xdr:row>79</xdr:row>
      <xdr:rowOff>96713</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64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27640</xdr:rowOff>
    </xdr:from>
    <xdr:ext cx="599010" cy="259045"/>
    <xdr:sp macro=""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1857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80963</xdr:rowOff>
    </xdr:from>
    <xdr:to>
      <xdr:col>86</xdr:col>
      <xdr:colOff>25400</xdr:colOff>
      <xdr:row>70</xdr:row>
      <xdr:rowOff>80963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2082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154546</xdr:rowOff>
    </xdr:from>
    <xdr:to>
      <xdr:col>85</xdr:col>
      <xdr:colOff>127000</xdr:colOff>
      <xdr:row>74</xdr:row>
      <xdr:rowOff>159095</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5481300" y="12841846"/>
          <a:ext cx="838200" cy="4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165854</xdr:rowOff>
    </xdr:from>
    <xdr:ext cx="599010" cy="259045"/>
    <xdr:sp macro=""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3196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15977</xdr:rowOff>
    </xdr:from>
    <xdr:to>
      <xdr:col>85</xdr:col>
      <xdr:colOff>177800</xdr:colOff>
      <xdr:row>77</xdr:row>
      <xdr:rowOff>117577</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3217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159095</xdr:rowOff>
    </xdr:from>
    <xdr:to>
      <xdr:col>81</xdr:col>
      <xdr:colOff>50800</xdr:colOff>
      <xdr:row>75</xdr:row>
      <xdr:rowOff>83304</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4592300" y="12846395"/>
          <a:ext cx="889000" cy="9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42935</xdr:rowOff>
    </xdr:from>
    <xdr:to>
      <xdr:col>81</xdr:col>
      <xdr:colOff>101600</xdr:colOff>
      <xdr:row>77</xdr:row>
      <xdr:rowOff>144535</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324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135662</xdr:rowOff>
    </xdr:from>
    <xdr:ext cx="59901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181795" y="13337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83304</xdr:rowOff>
    </xdr:from>
    <xdr:to>
      <xdr:col>76</xdr:col>
      <xdr:colOff>114300</xdr:colOff>
      <xdr:row>76</xdr:row>
      <xdr:rowOff>92092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3703300" y="12942054"/>
          <a:ext cx="889000" cy="180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44914</xdr:rowOff>
    </xdr:from>
    <xdr:to>
      <xdr:col>76</xdr:col>
      <xdr:colOff>165100</xdr:colOff>
      <xdr:row>77</xdr:row>
      <xdr:rowOff>146514</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32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137641</xdr:rowOff>
    </xdr:from>
    <xdr:ext cx="59901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292795" y="13339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154918</xdr:rowOff>
    </xdr:from>
    <xdr:to>
      <xdr:col>71</xdr:col>
      <xdr:colOff>177800</xdr:colOff>
      <xdr:row>76</xdr:row>
      <xdr:rowOff>92092</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2814300" y="13013668"/>
          <a:ext cx="889000" cy="108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42971</xdr:rowOff>
    </xdr:from>
    <xdr:to>
      <xdr:col>72</xdr:col>
      <xdr:colOff>38100</xdr:colOff>
      <xdr:row>77</xdr:row>
      <xdr:rowOff>144571</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324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135698</xdr:rowOff>
    </xdr:from>
    <xdr:ext cx="59901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03795" y="13337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24746</xdr:rowOff>
    </xdr:from>
    <xdr:to>
      <xdr:col>67</xdr:col>
      <xdr:colOff>101600</xdr:colOff>
      <xdr:row>77</xdr:row>
      <xdr:rowOff>126346</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322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117473</xdr:rowOff>
    </xdr:from>
    <xdr:ext cx="59901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14795" y="1331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103746</xdr:rowOff>
    </xdr:from>
    <xdr:to>
      <xdr:col>85</xdr:col>
      <xdr:colOff>177800</xdr:colOff>
      <xdr:row>75</xdr:row>
      <xdr:rowOff>33896</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6268700" y="1279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126623</xdr:rowOff>
    </xdr:from>
    <xdr:ext cx="599010" cy="259045"/>
    <xdr:sp macro=""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2642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108295</xdr:rowOff>
    </xdr:from>
    <xdr:to>
      <xdr:col>81</xdr:col>
      <xdr:colOff>101600</xdr:colOff>
      <xdr:row>75</xdr:row>
      <xdr:rowOff>38445</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5430500" y="1279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54972</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181795" y="12570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32504</xdr:rowOff>
    </xdr:from>
    <xdr:to>
      <xdr:col>76</xdr:col>
      <xdr:colOff>165100</xdr:colOff>
      <xdr:row>75</xdr:row>
      <xdr:rowOff>134104</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541500" y="1289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150631</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292795" y="12666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41292</xdr:rowOff>
    </xdr:from>
    <xdr:to>
      <xdr:col>72</xdr:col>
      <xdr:colOff>38100</xdr:colOff>
      <xdr:row>76</xdr:row>
      <xdr:rowOff>142892</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652500" y="1307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159419</xdr:rowOff>
    </xdr:from>
    <xdr:ext cx="59901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03795" y="12846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104118</xdr:rowOff>
    </xdr:from>
    <xdr:to>
      <xdr:col>67</xdr:col>
      <xdr:colOff>101600</xdr:colOff>
      <xdr:row>76</xdr:row>
      <xdr:rowOff>34268</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763500" y="1296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50795</xdr:rowOff>
    </xdr:from>
    <xdr:ext cx="59901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14795" y="12738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73214</xdr:rowOff>
    </xdr:from>
    <xdr:to>
      <xdr:col>85</xdr:col>
      <xdr:colOff>126364</xdr:colOff>
      <xdr:row>98</xdr:row>
      <xdr:rowOff>133390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6317595" y="15503714"/>
          <a:ext cx="1269" cy="1431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137217</xdr:rowOff>
    </xdr:from>
    <xdr:ext cx="469744" cy="259045"/>
    <xdr:sp macro="" textlink="">
      <xdr:nvSpPr>
        <xdr:cNvPr id="672" name="積立金最小値テキスト">
          <a:extLst>
            <a:ext uri="{FF2B5EF4-FFF2-40B4-BE49-F238E27FC236}">
              <a16:creationId xmlns:a16="http://schemas.microsoft.com/office/drawing/2014/main" id="{00000000-0008-0000-0600-0000A0020000}"/>
            </a:ext>
          </a:extLst>
        </xdr:cNvPr>
        <xdr:cNvSpPr txBox="1"/>
      </xdr:nvSpPr>
      <xdr:spPr>
        <a:xfrm>
          <a:off x="16370300" y="16939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133390</xdr:rowOff>
    </xdr:from>
    <xdr:to>
      <xdr:col>86</xdr:col>
      <xdr:colOff>25400</xdr:colOff>
      <xdr:row>98</xdr:row>
      <xdr:rowOff>133390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69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19891</xdr:rowOff>
    </xdr:from>
    <xdr:ext cx="599010" cy="259045"/>
    <xdr:sp macro="" textlink="">
      <xdr:nvSpPr>
        <xdr:cNvPr id="674" name="積立金最大値テキスト">
          <a:extLst>
            <a:ext uri="{FF2B5EF4-FFF2-40B4-BE49-F238E27FC236}">
              <a16:creationId xmlns:a16="http://schemas.microsoft.com/office/drawing/2014/main" id="{00000000-0008-0000-0600-0000A2020000}"/>
            </a:ext>
          </a:extLst>
        </xdr:cNvPr>
        <xdr:cNvSpPr txBox="1"/>
      </xdr:nvSpPr>
      <xdr:spPr>
        <a:xfrm>
          <a:off x="16370300" y="15278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73214</xdr:rowOff>
    </xdr:from>
    <xdr:to>
      <xdr:col>86</xdr:col>
      <xdr:colOff>25400</xdr:colOff>
      <xdr:row>90</xdr:row>
      <xdr:rowOff>73214</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5503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16594</xdr:rowOff>
    </xdr:from>
    <xdr:to>
      <xdr:col>85</xdr:col>
      <xdr:colOff>127000</xdr:colOff>
      <xdr:row>95</xdr:row>
      <xdr:rowOff>63846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5481300" y="16132894"/>
          <a:ext cx="838200" cy="218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154195</xdr:rowOff>
    </xdr:from>
    <xdr:ext cx="534377" cy="259045"/>
    <xdr:sp macro="" textlink="">
      <xdr:nvSpPr>
        <xdr:cNvPr id="677" name="積立金平均値テキスト">
          <a:extLst>
            <a:ext uri="{FF2B5EF4-FFF2-40B4-BE49-F238E27FC236}">
              <a16:creationId xmlns:a16="http://schemas.microsoft.com/office/drawing/2014/main" id="{00000000-0008-0000-0600-0000A5020000}"/>
            </a:ext>
          </a:extLst>
        </xdr:cNvPr>
        <xdr:cNvSpPr txBox="1"/>
      </xdr:nvSpPr>
      <xdr:spPr>
        <a:xfrm>
          <a:off x="16370300" y="16613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4318</xdr:rowOff>
    </xdr:from>
    <xdr:to>
      <xdr:col>85</xdr:col>
      <xdr:colOff>177800</xdr:colOff>
      <xdr:row>97</xdr:row>
      <xdr:rowOff>105918</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6268700" y="1663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138309</xdr:rowOff>
    </xdr:from>
    <xdr:to>
      <xdr:col>81</xdr:col>
      <xdr:colOff>50800</xdr:colOff>
      <xdr:row>94</xdr:row>
      <xdr:rowOff>16594</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4592300" y="16083159"/>
          <a:ext cx="889000" cy="49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5314</xdr:rowOff>
    </xdr:from>
    <xdr:to>
      <xdr:col>81</xdr:col>
      <xdr:colOff>101600</xdr:colOff>
      <xdr:row>96</xdr:row>
      <xdr:rowOff>106914</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5430500" y="16464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98041</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14111" y="16557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37663</xdr:rowOff>
    </xdr:from>
    <xdr:to>
      <xdr:col>76</xdr:col>
      <xdr:colOff>114300</xdr:colOff>
      <xdr:row>93</xdr:row>
      <xdr:rowOff>138309</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3703300" y="15982513"/>
          <a:ext cx="889000" cy="100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61367</xdr:rowOff>
    </xdr:from>
    <xdr:to>
      <xdr:col>76</xdr:col>
      <xdr:colOff>165100</xdr:colOff>
      <xdr:row>95</xdr:row>
      <xdr:rowOff>162967</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4541500" y="1634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154094</xdr:rowOff>
    </xdr:from>
    <xdr:ext cx="59901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292795" y="16441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16768</xdr:rowOff>
    </xdr:from>
    <xdr:to>
      <xdr:col>71</xdr:col>
      <xdr:colOff>177800</xdr:colOff>
      <xdr:row>93</xdr:row>
      <xdr:rowOff>37663</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814300" y="15447268"/>
          <a:ext cx="889000" cy="53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137303</xdr:rowOff>
    </xdr:from>
    <xdr:to>
      <xdr:col>72</xdr:col>
      <xdr:colOff>38100</xdr:colOff>
      <xdr:row>97</xdr:row>
      <xdr:rowOff>67453</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3652500" y="1659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58580</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436111" y="16689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62171</xdr:rowOff>
    </xdr:from>
    <xdr:to>
      <xdr:col>67</xdr:col>
      <xdr:colOff>101600</xdr:colOff>
      <xdr:row>96</xdr:row>
      <xdr:rowOff>163771</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2763500" y="1652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154898</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547111" y="16614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13046</xdr:rowOff>
    </xdr:from>
    <xdr:to>
      <xdr:col>85</xdr:col>
      <xdr:colOff>177800</xdr:colOff>
      <xdr:row>95</xdr:row>
      <xdr:rowOff>114646</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6268700" y="1630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35923</xdr:rowOff>
    </xdr:from>
    <xdr:ext cx="599010" cy="259045"/>
    <xdr:sp macro="" textlink="">
      <xdr:nvSpPr>
        <xdr:cNvPr id="696" name="積立金該当値テキスト">
          <a:extLst>
            <a:ext uri="{FF2B5EF4-FFF2-40B4-BE49-F238E27FC236}">
              <a16:creationId xmlns:a16="http://schemas.microsoft.com/office/drawing/2014/main" id="{00000000-0008-0000-0600-0000B8020000}"/>
            </a:ext>
          </a:extLst>
        </xdr:cNvPr>
        <xdr:cNvSpPr txBox="1"/>
      </xdr:nvSpPr>
      <xdr:spPr>
        <a:xfrm>
          <a:off x="16370300" y="16152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137244</xdr:rowOff>
    </xdr:from>
    <xdr:to>
      <xdr:col>81</xdr:col>
      <xdr:colOff>101600</xdr:colOff>
      <xdr:row>94</xdr:row>
      <xdr:rowOff>67394</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5430500" y="1608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83921</xdr:rowOff>
    </xdr:from>
    <xdr:ext cx="59901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181795" y="15857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87509</xdr:rowOff>
    </xdr:from>
    <xdr:to>
      <xdr:col>76</xdr:col>
      <xdr:colOff>165100</xdr:colOff>
      <xdr:row>94</xdr:row>
      <xdr:rowOff>17659</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4541500" y="1603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34186</xdr:rowOff>
    </xdr:from>
    <xdr:ext cx="59901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292795" y="15807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158313</xdr:rowOff>
    </xdr:from>
    <xdr:to>
      <xdr:col>72</xdr:col>
      <xdr:colOff>38100</xdr:colOff>
      <xdr:row>93</xdr:row>
      <xdr:rowOff>88463</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3652500" y="1593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91</xdr:row>
      <xdr:rowOff>104990</xdr:rowOff>
    </xdr:from>
    <xdr:ext cx="59901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03795" y="15706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89</xdr:row>
      <xdr:rowOff>137418</xdr:rowOff>
    </xdr:from>
    <xdr:to>
      <xdr:col>67</xdr:col>
      <xdr:colOff>101600</xdr:colOff>
      <xdr:row>90</xdr:row>
      <xdr:rowOff>67568</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2763500" y="1539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88</xdr:row>
      <xdr:rowOff>84095</xdr:rowOff>
    </xdr:from>
    <xdr:ext cx="59901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14795" y="15171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37157</xdr:rowOff>
    </xdr:from>
    <xdr:to>
      <xdr:col>116</xdr:col>
      <xdr:colOff>62864</xdr:colOff>
      <xdr:row>39</xdr:row>
      <xdr:rowOff>98878</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2159595" y="5352107"/>
          <a:ext cx="1269" cy="1433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1" name="投資及び出資金最小値テキスト">
          <a:extLst>
            <a:ext uri="{FF2B5EF4-FFF2-40B4-BE49-F238E27FC236}">
              <a16:creationId xmlns:a16="http://schemas.microsoft.com/office/drawing/2014/main" id="{00000000-0008-0000-0600-0000DB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155284</xdr:rowOff>
    </xdr:from>
    <xdr:ext cx="469744" cy="259045"/>
    <xdr:sp macro="" textlink="">
      <xdr:nvSpPr>
        <xdr:cNvPr id="733" name="投資及び出資金最大値テキスト">
          <a:extLst>
            <a:ext uri="{FF2B5EF4-FFF2-40B4-BE49-F238E27FC236}">
              <a16:creationId xmlns:a16="http://schemas.microsoft.com/office/drawing/2014/main" id="{00000000-0008-0000-0600-0000DD020000}"/>
            </a:ext>
          </a:extLst>
        </xdr:cNvPr>
        <xdr:cNvSpPr txBox="1"/>
      </xdr:nvSpPr>
      <xdr:spPr>
        <a:xfrm>
          <a:off x="22212300" y="5127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37157</xdr:rowOff>
    </xdr:from>
    <xdr:to>
      <xdr:col>116</xdr:col>
      <xdr:colOff>152400</xdr:colOff>
      <xdr:row>31</xdr:row>
      <xdr:rowOff>37157</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535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169253</xdr:rowOff>
    </xdr:from>
    <xdr:ext cx="378565" cy="259045"/>
    <xdr:sp macro="" textlink="">
      <xdr:nvSpPr>
        <xdr:cNvPr id="736" name="投資及び出資金平均値テキスト">
          <a:extLst>
            <a:ext uri="{FF2B5EF4-FFF2-40B4-BE49-F238E27FC236}">
              <a16:creationId xmlns:a16="http://schemas.microsoft.com/office/drawing/2014/main" id="{00000000-0008-0000-0600-0000E0020000}"/>
            </a:ext>
          </a:extLst>
        </xdr:cNvPr>
        <xdr:cNvSpPr txBox="1"/>
      </xdr:nvSpPr>
      <xdr:spPr>
        <a:xfrm>
          <a:off x="22212300" y="65129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146376</xdr:rowOff>
    </xdr:from>
    <xdr:to>
      <xdr:col>116</xdr:col>
      <xdr:colOff>114300</xdr:colOff>
      <xdr:row>39</xdr:row>
      <xdr:rowOff>76526</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2110700" y="666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169890</xdr:rowOff>
    </xdr:from>
    <xdr:to>
      <xdr:col>112</xdr:col>
      <xdr:colOff>38100</xdr:colOff>
      <xdr:row>39</xdr:row>
      <xdr:rowOff>100040</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1272500" y="6684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116567</xdr:rowOff>
    </xdr:from>
    <xdr:ext cx="378565"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134017" y="6460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165644</xdr:rowOff>
    </xdr:from>
    <xdr:to>
      <xdr:col>107</xdr:col>
      <xdr:colOff>101600</xdr:colOff>
      <xdr:row>39</xdr:row>
      <xdr:rowOff>95794</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0383500" y="6680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112321</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245017" y="6455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61141</xdr:rowOff>
    </xdr:from>
    <xdr:to>
      <xdr:col>102</xdr:col>
      <xdr:colOff>165100</xdr:colOff>
      <xdr:row>38</xdr:row>
      <xdr:rowOff>162741</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9494500" y="657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7819</xdr:rowOff>
    </xdr:from>
    <xdr:ext cx="378565"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56017" y="6351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90860</xdr:rowOff>
    </xdr:from>
    <xdr:to>
      <xdr:col>98</xdr:col>
      <xdr:colOff>38100</xdr:colOff>
      <xdr:row>38</xdr:row>
      <xdr:rowOff>21010</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8605500" y="643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37537</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7017" y="62097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5" name="投資及び出資金該当値テキスト">
          <a:extLst>
            <a:ext uri="{FF2B5EF4-FFF2-40B4-BE49-F238E27FC236}">
              <a16:creationId xmlns:a16="http://schemas.microsoft.com/office/drawing/2014/main" id="{00000000-0008-0000-0600-0000F3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27366</xdr:rowOff>
    </xdr:from>
    <xdr:to>
      <xdr:col>116</xdr:col>
      <xdr:colOff>62864</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599866"/>
          <a:ext cx="1269" cy="1483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145493</xdr:rowOff>
    </xdr:from>
    <xdr:ext cx="599010"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375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27366</xdr:rowOff>
    </xdr:from>
    <xdr:to>
      <xdr:col>116</xdr:col>
      <xdr:colOff>152400</xdr:colOff>
      <xdr:row>50</xdr:row>
      <xdr:rowOff>27366</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599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11714</xdr:rowOff>
    </xdr:from>
    <xdr:ext cx="534377"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7843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160287</xdr:rowOff>
    </xdr:from>
    <xdr:to>
      <xdr:col>116</xdr:col>
      <xdr:colOff>114300</xdr:colOff>
      <xdr:row>58</xdr:row>
      <xdr:rowOff>90437</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993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159748</xdr:rowOff>
    </xdr:from>
    <xdr:to>
      <xdr:col>112</xdr:col>
      <xdr:colOff>38100</xdr:colOff>
      <xdr:row>58</xdr:row>
      <xdr:rowOff>89898</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993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106425</xdr:rowOff>
    </xdr:from>
    <xdr:ext cx="534377"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56111" y="970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162472</xdr:rowOff>
    </xdr:from>
    <xdr:to>
      <xdr:col>107</xdr:col>
      <xdr:colOff>101600</xdr:colOff>
      <xdr:row>58</xdr:row>
      <xdr:rowOff>92622</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993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109149</xdr:rowOff>
    </xdr:from>
    <xdr:ext cx="534377"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67111" y="971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37612</xdr:rowOff>
    </xdr:from>
    <xdr:to>
      <xdr:col>102</xdr:col>
      <xdr:colOff>165100</xdr:colOff>
      <xdr:row>58</xdr:row>
      <xdr:rowOff>139212</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99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155739</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975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14989</xdr:rowOff>
    </xdr:from>
    <xdr:to>
      <xdr:col>98</xdr:col>
      <xdr:colOff>38100</xdr:colOff>
      <xdr:row>58</xdr:row>
      <xdr:rowOff>116589</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995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133116</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973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95091</xdr:rowOff>
    </xdr:from>
    <xdr:to>
      <xdr:col>116</xdr:col>
      <xdr:colOff>62864</xdr:colOff>
      <xdr:row>78</xdr:row>
      <xdr:rowOff>1685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268041"/>
          <a:ext cx="1269" cy="1106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5512</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37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1685</xdr:rowOff>
    </xdr:from>
    <xdr:to>
      <xdr:col>116</xdr:col>
      <xdr:colOff>152400</xdr:colOff>
      <xdr:row>78</xdr:row>
      <xdr:rowOff>1685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37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41768</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2043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95091</xdr:rowOff>
    </xdr:from>
    <xdr:to>
      <xdr:col>116</xdr:col>
      <xdr:colOff>152400</xdr:colOff>
      <xdr:row>71</xdr:row>
      <xdr:rowOff>95091</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268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110306</xdr:rowOff>
    </xdr:from>
    <xdr:to>
      <xdr:col>116</xdr:col>
      <xdr:colOff>63500</xdr:colOff>
      <xdr:row>75</xdr:row>
      <xdr:rowOff>163232</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2969056"/>
          <a:ext cx="838200" cy="5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90237</xdr:rowOff>
    </xdr:from>
    <xdr:ext cx="599010"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29489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111810</xdr:rowOff>
    </xdr:from>
    <xdr:to>
      <xdr:col>116</xdr:col>
      <xdr:colOff>114300</xdr:colOff>
      <xdr:row>76</xdr:row>
      <xdr:rowOff>41960</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297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132051</xdr:rowOff>
    </xdr:from>
    <xdr:to>
      <xdr:col>111</xdr:col>
      <xdr:colOff>177800</xdr:colOff>
      <xdr:row>75</xdr:row>
      <xdr:rowOff>163232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0434300" y="12990801"/>
          <a:ext cx="889000" cy="3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111837</xdr:rowOff>
    </xdr:from>
    <xdr:to>
      <xdr:col>112</xdr:col>
      <xdr:colOff>38100</xdr:colOff>
      <xdr:row>76</xdr:row>
      <xdr:rowOff>41988</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29705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58514</xdr:rowOff>
    </xdr:from>
    <xdr:ext cx="599010"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23795" y="12745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167264</xdr:rowOff>
    </xdr:from>
    <xdr:to>
      <xdr:col>107</xdr:col>
      <xdr:colOff>50800</xdr:colOff>
      <xdr:row>75</xdr:row>
      <xdr:rowOff>132051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9545300" y="12854564"/>
          <a:ext cx="889000" cy="136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100444</xdr:rowOff>
    </xdr:from>
    <xdr:to>
      <xdr:col>107</xdr:col>
      <xdr:colOff>101600</xdr:colOff>
      <xdr:row>76</xdr:row>
      <xdr:rowOff>30593</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295919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21722</xdr:rowOff>
    </xdr:from>
    <xdr:ext cx="59901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34795" y="13051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167264</xdr:rowOff>
    </xdr:from>
    <xdr:to>
      <xdr:col>102</xdr:col>
      <xdr:colOff>114300</xdr:colOff>
      <xdr:row>76</xdr:row>
      <xdr:rowOff>409</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8656300" y="12854564"/>
          <a:ext cx="889000" cy="176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118833</xdr:rowOff>
    </xdr:from>
    <xdr:to>
      <xdr:col>102</xdr:col>
      <xdr:colOff>165100</xdr:colOff>
      <xdr:row>76</xdr:row>
      <xdr:rowOff>48983</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2977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40110</xdr:rowOff>
    </xdr:from>
    <xdr:ext cx="59901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45795" y="13070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129010</xdr:rowOff>
    </xdr:from>
    <xdr:to>
      <xdr:col>98</xdr:col>
      <xdr:colOff>38100</xdr:colOff>
      <xdr:row>76</xdr:row>
      <xdr:rowOff>59159</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298776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50288</xdr:rowOff>
    </xdr:from>
    <xdr:ext cx="59901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56795" y="13080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59506</xdr:rowOff>
    </xdr:from>
    <xdr:to>
      <xdr:col>116</xdr:col>
      <xdr:colOff>114300</xdr:colOff>
      <xdr:row>75</xdr:row>
      <xdr:rowOff>161106</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291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82383</xdr:rowOff>
    </xdr:from>
    <xdr:ext cx="599010"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2769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112432</xdr:rowOff>
    </xdr:from>
    <xdr:to>
      <xdr:col>112</xdr:col>
      <xdr:colOff>38100</xdr:colOff>
      <xdr:row>76</xdr:row>
      <xdr:rowOff>42582</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297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33709</xdr:rowOff>
    </xdr:from>
    <xdr:ext cx="59901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23795" y="130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81251</xdr:rowOff>
    </xdr:from>
    <xdr:to>
      <xdr:col>107</xdr:col>
      <xdr:colOff>101600</xdr:colOff>
      <xdr:row>76</xdr:row>
      <xdr:rowOff>11401</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294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27928</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34795" y="12715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116464</xdr:rowOff>
    </xdr:from>
    <xdr:to>
      <xdr:col>102</xdr:col>
      <xdr:colOff>165100</xdr:colOff>
      <xdr:row>75</xdr:row>
      <xdr:rowOff>46614</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280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63141</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45795" y="12578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121059</xdr:rowOff>
    </xdr:from>
    <xdr:to>
      <xdr:col>98</xdr:col>
      <xdr:colOff>38100</xdr:colOff>
      <xdr:row>76</xdr:row>
      <xdr:rowOff>51209</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297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67736</xdr:rowOff>
    </xdr:from>
    <xdr:ext cx="59901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56795" y="12755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a:extLst>
            <a:ext uri="{FF2B5EF4-FFF2-40B4-BE49-F238E27FC236}">
              <a16:creationId xmlns:a16="http://schemas.microsoft.com/office/drawing/2014/main" id="{00000000-0008-0000-0600-00007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a:extLst>
            <a:ext uri="{FF2B5EF4-FFF2-40B4-BE49-F238E27FC236}">
              <a16:creationId xmlns:a16="http://schemas.microsoft.com/office/drawing/2014/main" id="{00000000-0008-0000-0600-00007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a:extLst>
            <a:ext uri="{FF2B5EF4-FFF2-40B4-BE49-F238E27FC236}">
              <a16:creationId xmlns:a16="http://schemas.microsoft.com/office/drawing/2014/main" id="{00000000-0008-0000-0600-00007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a:extLst>
            <a:ext uri="{FF2B5EF4-FFF2-40B4-BE49-F238E27FC236}">
              <a16:creationId xmlns:a16="http://schemas.microsoft.com/office/drawing/2014/main" id="{00000000-0008-0000-0600-00009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令和元</a:t>
          </a:r>
          <a:r>
            <a:rPr kumimoji="1" lang="ja-JP" altLang="ja-JP" sz="1100" baseline="0">
              <a:solidFill>
                <a:schemeClr val="dk1"/>
              </a:solidFill>
              <a:effectLst/>
              <a:latin typeface="+mn-lt"/>
              <a:ea typeface="+mn-ea"/>
              <a:cs typeface="+mn-cs"/>
            </a:rPr>
            <a:t>年度の住民一人当たりの普通建設事業費</a:t>
          </a:r>
          <a:r>
            <a:rPr kumimoji="1" lang="ja-JP" altLang="en-US" sz="1100" baseline="0">
              <a:solidFill>
                <a:schemeClr val="dk1"/>
              </a:solidFill>
              <a:effectLst/>
              <a:latin typeface="+mn-lt"/>
              <a:ea typeface="+mn-ea"/>
              <a:cs typeface="+mn-cs"/>
            </a:rPr>
            <a:t>（新規整備）</a:t>
          </a:r>
          <a:r>
            <a:rPr kumimoji="1" lang="ja-JP" altLang="ja-JP" sz="1100" baseline="0">
              <a:solidFill>
                <a:schemeClr val="dk1"/>
              </a:solidFill>
              <a:effectLst/>
              <a:latin typeface="+mn-lt"/>
              <a:ea typeface="+mn-ea"/>
              <a:cs typeface="+mn-cs"/>
            </a:rPr>
            <a:t>が約</a:t>
          </a:r>
          <a:r>
            <a:rPr kumimoji="1" lang="en-US" altLang="ja-JP" sz="1100" baseline="0">
              <a:solidFill>
                <a:schemeClr val="dk1"/>
              </a:solidFill>
              <a:effectLst/>
              <a:latin typeface="+mn-lt"/>
              <a:ea typeface="+mn-ea"/>
              <a:cs typeface="+mn-cs"/>
            </a:rPr>
            <a:t>34</a:t>
          </a:r>
          <a:r>
            <a:rPr kumimoji="1" lang="ja-JP" altLang="ja-JP" sz="1100" baseline="0">
              <a:solidFill>
                <a:schemeClr val="dk1"/>
              </a:solidFill>
              <a:effectLst/>
              <a:latin typeface="+mn-lt"/>
              <a:ea typeface="+mn-ea"/>
              <a:cs typeface="+mn-cs"/>
            </a:rPr>
            <a:t>万円と昨年度に比べ増加しています。</a:t>
          </a:r>
          <a:r>
            <a:rPr kumimoji="1" lang="ja-JP" altLang="en-US" sz="1100" baseline="0">
              <a:solidFill>
                <a:schemeClr val="dk1"/>
              </a:solidFill>
              <a:effectLst/>
              <a:latin typeface="+mn-lt"/>
              <a:ea typeface="+mn-ea"/>
              <a:cs typeface="+mn-cs"/>
            </a:rPr>
            <a:t>主な</a:t>
          </a:r>
          <a:r>
            <a:rPr kumimoji="1" lang="ja-JP" altLang="ja-JP" sz="1100" baseline="0">
              <a:solidFill>
                <a:schemeClr val="dk1"/>
              </a:solidFill>
              <a:effectLst/>
              <a:latin typeface="+mn-lt"/>
              <a:ea typeface="+mn-ea"/>
              <a:cs typeface="+mn-cs"/>
            </a:rPr>
            <a:t>要因として、</a:t>
          </a:r>
          <a:r>
            <a:rPr kumimoji="1" lang="ja-JP" altLang="en-US" sz="1100" baseline="0">
              <a:solidFill>
                <a:schemeClr val="dk1"/>
              </a:solidFill>
              <a:effectLst/>
              <a:latin typeface="+mn-lt"/>
              <a:ea typeface="+mn-ea"/>
              <a:cs typeface="+mn-cs"/>
            </a:rPr>
            <a:t>防災行政無線同報系デジタル化工事</a:t>
          </a:r>
          <a:r>
            <a:rPr kumimoji="1" lang="ja-JP" altLang="ja-JP" sz="1100" baseline="0">
              <a:solidFill>
                <a:schemeClr val="dk1"/>
              </a:solidFill>
              <a:effectLst/>
              <a:latin typeface="+mn-lt"/>
              <a:ea typeface="+mn-ea"/>
              <a:cs typeface="+mn-cs"/>
            </a:rPr>
            <a:t>（</a:t>
          </a:r>
          <a:r>
            <a:rPr kumimoji="1" lang="en-US" altLang="ja-JP" sz="1100" baseline="0">
              <a:solidFill>
                <a:schemeClr val="dk1"/>
              </a:solidFill>
              <a:effectLst/>
              <a:latin typeface="+mn-lt"/>
              <a:ea typeface="+mn-ea"/>
              <a:cs typeface="+mn-cs"/>
            </a:rPr>
            <a:t>333,241</a:t>
          </a:r>
          <a:r>
            <a:rPr kumimoji="1" lang="ja-JP" altLang="en-US" sz="1100" baseline="0">
              <a:solidFill>
                <a:schemeClr val="dk1"/>
              </a:solidFill>
              <a:effectLst/>
              <a:latin typeface="+mn-lt"/>
              <a:ea typeface="+mn-ea"/>
              <a:cs typeface="+mn-cs"/>
            </a:rPr>
            <a:t>千</a:t>
          </a:r>
          <a:r>
            <a:rPr kumimoji="1" lang="ja-JP" altLang="ja-JP" sz="1100" baseline="0">
              <a:solidFill>
                <a:schemeClr val="dk1"/>
              </a:solidFill>
              <a:effectLst/>
              <a:latin typeface="+mn-lt"/>
              <a:ea typeface="+mn-ea"/>
              <a:cs typeface="+mn-cs"/>
            </a:rPr>
            <a:t>円）や村道</a:t>
          </a:r>
          <a:r>
            <a:rPr kumimoji="1" lang="ja-JP" altLang="en-US" sz="1100" baseline="0">
              <a:solidFill>
                <a:schemeClr val="dk1"/>
              </a:solidFill>
              <a:effectLst/>
              <a:latin typeface="+mn-lt"/>
              <a:ea typeface="+mn-ea"/>
              <a:cs typeface="+mn-cs"/>
            </a:rPr>
            <a:t>天龍小学校下線開通工事</a:t>
          </a:r>
          <a:r>
            <a:rPr kumimoji="1" lang="ja-JP" altLang="ja-JP" sz="1100" baseline="0">
              <a:solidFill>
                <a:schemeClr val="dk1"/>
              </a:solidFill>
              <a:effectLst/>
              <a:latin typeface="+mn-lt"/>
              <a:ea typeface="+mn-ea"/>
              <a:cs typeface="+mn-cs"/>
            </a:rPr>
            <a:t>（</a:t>
          </a:r>
          <a:r>
            <a:rPr kumimoji="1" lang="en-US" altLang="ja-JP" sz="1100" baseline="0">
              <a:solidFill>
                <a:schemeClr val="dk1"/>
              </a:solidFill>
              <a:effectLst/>
              <a:latin typeface="+mn-lt"/>
              <a:ea typeface="+mn-ea"/>
              <a:cs typeface="+mn-cs"/>
            </a:rPr>
            <a:t>49,995</a:t>
          </a:r>
          <a:r>
            <a:rPr kumimoji="1" lang="ja-JP" altLang="en-US" sz="1100" baseline="0">
              <a:solidFill>
                <a:schemeClr val="dk1"/>
              </a:solidFill>
              <a:effectLst/>
              <a:latin typeface="+mn-lt"/>
              <a:ea typeface="+mn-ea"/>
              <a:cs typeface="+mn-cs"/>
            </a:rPr>
            <a:t>千</a:t>
          </a:r>
          <a:r>
            <a:rPr kumimoji="1" lang="ja-JP" altLang="ja-JP" sz="1100" baseline="0">
              <a:solidFill>
                <a:schemeClr val="dk1"/>
              </a:solidFill>
              <a:effectLst/>
              <a:latin typeface="+mn-lt"/>
              <a:ea typeface="+mn-ea"/>
              <a:cs typeface="+mn-cs"/>
            </a:rPr>
            <a:t>円）</a:t>
          </a:r>
          <a:r>
            <a:rPr kumimoji="1" lang="ja-JP" altLang="en-US" sz="1100" baseline="0">
              <a:solidFill>
                <a:schemeClr val="dk1"/>
              </a:solidFill>
              <a:effectLst/>
              <a:latin typeface="+mn-lt"/>
              <a:ea typeface="+mn-ea"/>
              <a:cs typeface="+mn-cs"/>
            </a:rPr>
            <a:t>による増</a:t>
          </a:r>
          <a:r>
            <a:rPr kumimoji="1" lang="ja-JP" altLang="ja-JP" sz="1100" baseline="0">
              <a:solidFill>
                <a:schemeClr val="dk1"/>
              </a:solidFill>
              <a:effectLst/>
              <a:latin typeface="+mn-lt"/>
              <a:ea typeface="+mn-ea"/>
              <a:cs typeface="+mn-cs"/>
            </a:rPr>
            <a:t>が挙げられます。</a:t>
          </a:r>
          <a:endParaRPr lang="ja-JP" altLang="ja-JP" sz="1400">
            <a:effectLst/>
          </a:endParaRPr>
        </a:p>
        <a:p>
          <a:r>
            <a:rPr kumimoji="1" lang="ja-JP" altLang="en-US" sz="1100" baseline="0">
              <a:solidFill>
                <a:schemeClr val="dk1"/>
              </a:solidFill>
              <a:effectLst/>
              <a:latin typeface="+mn-lt"/>
              <a:ea typeface="+mn-ea"/>
              <a:cs typeface="+mn-cs"/>
            </a:rPr>
            <a:t>令和</a:t>
          </a:r>
          <a:r>
            <a:rPr kumimoji="1" lang="en-US" altLang="ja-JP" sz="1100" baseline="0">
              <a:solidFill>
                <a:schemeClr val="dk1"/>
              </a:solidFill>
              <a:effectLst/>
              <a:latin typeface="+mn-lt"/>
              <a:ea typeface="+mn-ea"/>
              <a:cs typeface="+mn-cs"/>
            </a:rPr>
            <a:t>2</a:t>
          </a:r>
          <a:r>
            <a:rPr kumimoji="1" lang="ja-JP" altLang="ja-JP" sz="1100" baseline="0">
              <a:solidFill>
                <a:schemeClr val="dk1"/>
              </a:solidFill>
              <a:effectLst/>
              <a:latin typeface="+mn-lt"/>
              <a:ea typeface="+mn-ea"/>
              <a:cs typeface="+mn-cs"/>
            </a:rPr>
            <a:t>年度</a:t>
          </a:r>
          <a:r>
            <a:rPr kumimoji="1" lang="ja-JP" altLang="en-US" sz="1100" baseline="0">
              <a:solidFill>
                <a:schemeClr val="dk1"/>
              </a:solidFill>
              <a:effectLst/>
              <a:latin typeface="+mn-lt"/>
              <a:ea typeface="+mn-ea"/>
              <a:cs typeface="+mn-cs"/>
            </a:rPr>
            <a:t>は前述の大規模工事が完了しますので</a:t>
          </a:r>
          <a:r>
            <a:rPr kumimoji="1" lang="ja-JP" altLang="ja-JP" sz="1100" baseline="0">
              <a:solidFill>
                <a:schemeClr val="dk1"/>
              </a:solidFill>
              <a:effectLst/>
              <a:latin typeface="+mn-lt"/>
              <a:ea typeface="+mn-ea"/>
              <a:cs typeface="+mn-cs"/>
            </a:rPr>
            <a:t>、</a:t>
          </a:r>
          <a:r>
            <a:rPr kumimoji="1" lang="ja-JP" altLang="en-US" sz="1100" baseline="0">
              <a:solidFill>
                <a:schemeClr val="dk1"/>
              </a:solidFill>
              <a:effectLst/>
              <a:latin typeface="+mn-lt"/>
              <a:ea typeface="+mn-ea"/>
              <a:cs typeface="+mn-cs"/>
            </a:rPr>
            <a:t>減少すること</a:t>
          </a:r>
          <a:r>
            <a:rPr kumimoji="1" lang="ja-JP" altLang="ja-JP" sz="1100" baseline="0">
              <a:solidFill>
                <a:schemeClr val="dk1"/>
              </a:solidFill>
              <a:effectLst/>
              <a:latin typeface="+mn-lt"/>
              <a:ea typeface="+mn-ea"/>
              <a:cs typeface="+mn-cs"/>
            </a:rPr>
            <a:t>が予想されます。</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また、令和元年度</a:t>
          </a:r>
          <a:r>
            <a:rPr kumimoji="1" lang="ja-JP" altLang="ja-JP" sz="1100">
              <a:solidFill>
                <a:schemeClr val="dk1"/>
              </a:solidFill>
              <a:effectLst/>
              <a:latin typeface="+mn-lt"/>
              <a:ea typeface="+mn-ea"/>
              <a:cs typeface="+mn-cs"/>
            </a:rPr>
            <a:t>の住民一人当たりの</a:t>
          </a:r>
          <a:r>
            <a:rPr kumimoji="1" lang="ja-JP" altLang="en-US" sz="1100">
              <a:solidFill>
                <a:schemeClr val="dk1"/>
              </a:solidFill>
              <a:effectLst/>
              <a:latin typeface="+mn-lt"/>
              <a:ea typeface="+mn-ea"/>
              <a:cs typeface="+mn-cs"/>
            </a:rPr>
            <a:t>物件費</a:t>
          </a:r>
          <a:r>
            <a:rPr kumimoji="1" lang="ja-JP" altLang="ja-JP" sz="1100">
              <a:solidFill>
                <a:schemeClr val="dk1"/>
              </a:solidFill>
              <a:effectLst/>
              <a:latin typeface="+mn-lt"/>
              <a:ea typeface="+mn-ea"/>
              <a:cs typeface="+mn-cs"/>
            </a:rPr>
            <a:t>が約</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万円と、</a:t>
          </a:r>
          <a:r>
            <a:rPr kumimoji="1" lang="ja-JP" altLang="en-US" sz="1100">
              <a:solidFill>
                <a:schemeClr val="dk1"/>
              </a:solidFill>
              <a:effectLst/>
              <a:latin typeface="+mn-lt"/>
              <a:ea typeface="+mn-ea"/>
              <a:cs typeface="+mn-cs"/>
            </a:rPr>
            <a:t>こちらも</a:t>
          </a:r>
          <a:r>
            <a:rPr kumimoji="1" lang="ja-JP" altLang="ja-JP" sz="1100">
              <a:solidFill>
                <a:schemeClr val="dk1"/>
              </a:solidFill>
              <a:effectLst/>
              <a:latin typeface="+mn-lt"/>
              <a:ea typeface="+mn-ea"/>
              <a:cs typeface="+mn-cs"/>
            </a:rPr>
            <a:t>昨年度に比べ増加しています。</a:t>
          </a:r>
          <a:r>
            <a:rPr kumimoji="1" lang="ja-JP" altLang="en-US" sz="1100">
              <a:solidFill>
                <a:schemeClr val="dk1"/>
              </a:solidFill>
              <a:effectLst/>
              <a:latin typeface="+mn-lt"/>
              <a:ea typeface="+mn-ea"/>
              <a:cs typeface="+mn-cs"/>
            </a:rPr>
            <a:t>主な</a:t>
          </a:r>
          <a:r>
            <a:rPr kumimoji="1" lang="ja-JP" altLang="ja-JP" sz="1100">
              <a:solidFill>
                <a:schemeClr val="dk1"/>
              </a:solidFill>
              <a:effectLst/>
              <a:latin typeface="+mn-lt"/>
              <a:ea typeface="+mn-ea"/>
              <a:cs typeface="+mn-cs"/>
            </a:rPr>
            <a:t>要因</a:t>
          </a:r>
          <a:r>
            <a:rPr kumimoji="1" lang="ja-JP" altLang="en-US" sz="1100">
              <a:solidFill>
                <a:schemeClr val="dk1"/>
              </a:solidFill>
              <a:effectLst/>
              <a:latin typeface="+mn-lt"/>
              <a:ea typeface="+mn-ea"/>
              <a:cs typeface="+mn-cs"/>
            </a:rPr>
            <a:t>として</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林道橋梁点検委託料（</a:t>
          </a:r>
          <a:r>
            <a:rPr kumimoji="1" lang="en-US" altLang="ja-JP" sz="1100">
              <a:solidFill>
                <a:schemeClr val="dk1"/>
              </a:solidFill>
              <a:effectLst/>
              <a:latin typeface="+mn-lt"/>
              <a:ea typeface="+mn-ea"/>
              <a:cs typeface="+mn-cs"/>
            </a:rPr>
            <a:t>9,622</a:t>
          </a:r>
          <a:r>
            <a:rPr kumimoji="1" lang="ja-JP" altLang="en-US" sz="1100">
              <a:solidFill>
                <a:schemeClr val="dk1"/>
              </a:solidFill>
              <a:effectLst/>
              <a:latin typeface="+mn-lt"/>
              <a:ea typeface="+mn-ea"/>
              <a:cs typeface="+mn-cs"/>
            </a:rPr>
            <a:t>千円）や村道トンネル点検委託料（</a:t>
          </a:r>
          <a:r>
            <a:rPr kumimoji="1" lang="en-US" altLang="ja-JP" sz="1100">
              <a:solidFill>
                <a:schemeClr val="dk1"/>
              </a:solidFill>
              <a:effectLst/>
              <a:latin typeface="+mn-lt"/>
              <a:ea typeface="+mn-ea"/>
              <a:cs typeface="+mn-cs"/>
            </a:rPr>
            <a:t>10,450</a:t>
          </a:r>
          <a:r>
            <a:rPr kumimoji="1" lang="ja-JP" altLang="en-US" sz="1100">
              <a:solidFill>
                <a:schemeClr val="dk1"/>
              </a:solidFill>
              <a:effectLst/>
              <a:latin typeface="+mn-lt"/>
              <a:ea typeface="+mn-ea"/>
              <a:cs typeface="+mn-cs"/>
            </a:rPr>
            <a:t>千円）による増が挙げられます</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総論として、少ない人口の自治体であることから、人口一人当たりのコストが平均よりも大きくなる傾向にあります。限られた予算内で、住民サービスの維持向上が図れるよう精査して事業を実施します。</a:t>
          </a:r>
          <a:endParaRPr lang="ja-JP" altLang="ja-JP" sz="1400">
            <a:effectLst/>
          </a:endParaRPr>
        </a:p>
        <a:p>
          <a:r>
            <a:rPr kumimoji="1" lang="ja-JP" altLang="ja-JP" sz="1100">
              <a:solidFill>
                <a:schemeClr val="dk1"/>
              </a:solidFill>
              <a:effectLst/>
              <a:latin typeface="+mn-lt"/>
              <a:ea typeface="+mn-ea"/>
              <a:cs typeface="+mn-cs"/>
            </a:rPr>
            <a:t>　また、過剰な投資の抑制、公債費の抑制を基本とした行政運営を行います。</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長野県天龍村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1,246
1,230
109.44
2,638,909
2,513,126
110,074
1,329,840
2,328,444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53877</xdr:rowOff>
    </xdr:from>
    <xdr:to>
      <xdr:col>24</xdr:col>
      <xdr:colOff>62865</xdr:colOff>
      <xdr:row>38</xdr:row>
      <xdr:rowOff>142018</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368827"/>
          <a:ext cx="1270" cy="128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145845</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60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142018</xdr:rowOff>
    </xdr:from>
    <xdr:to>
      <xdr:col>24</xdr:col>
      <xdr:colOff>152400</xdr:colOff>
      <xdr:row>38</xdr:row>
      <xdr:rowOff>142018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57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554</xdr:rowOff>
    </xdr:from>
    <xdr:ext cx="534377"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514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86,756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53877</xdr:rowOff>
    </xdr:from>
    <xdr:to>
      <xdr:col>24</xdr:col>
      <xdr:colOff>152400</xdr:colOff>
      <xdr:row>31</xdr:row>
      <xdr:rowOff>53877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368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153841</xdr:rowOff>
    </xdr:from>
    <xdr:to>
      <xdr:col>24</xdr:col>
      <xdr:colOff>63500</xdr:colOff>
      <xdr:row>36</xdr:row>
      <xdr:rowOff>168781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3797300" y="6326041"/>
          <a:ext cx="838200" cy="14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92048</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435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113621</xdr:rowOff>
    </xdr:from>
    <xdr:to>
      <xdr:col>24</xdr:col>
      <xdr:colOff>114300</xdr:colOff>
      <xdr:row>38</xdr:row>
      <xdr:rowOff>43771</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5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168781</xdr:rowOff>
    </xdr:from>
    <xdr:to>
      <xdr:col>19</xdr:col>
      <xdr:colOff>177800</xdr:colOff>
      <xdr:row>37</xdr:row>
      <xdr:rowOff>27294</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908300" y="6340981"/>
          <a:ext cx="889000" cy="29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118242</xdr:rowOff>
    </xdr:from>
    <xdr:to>
      <xdr:col>20</xdr:col>
      <xdr:colOff>38100</xdr:colOff>
      <xdr:row>38</xdr:row>
      <xdr:rowOff>48392</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39519</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55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27294</xdr:rowOff>
    </xdr:from>
    <xdr:to>
      <xdr:col>15</xdr:col>
      <xdr:colOff>50800</xdr:colOff>
      <xdr:row>37</xdr:row>
      <xdr:rowOff>137757</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2019300" y="6370944"/>
          <a:ext cx="889000" cy="110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125215</xdr:rowOff>
    </xdr:from>
    <xdr:to>
      <xdr:col>15</xdr:col>
      <xdr:colOff>101600</xdr:colOff>
      <xdr:row>38</xdr:row>
      <xdr:rowOff>55365</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46492</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56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100871</xdr:rowOff>
    </xdr:from>
    <xdr:to>
      <xdr:col>10</xdr:col>
      <xdr:colOff>114300</xdr:colOff>
      <xdr:row>37</xdr:row>
      <xdr:rowOff>137757</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a:off x="1130300" y="6444521"/>
          <a:ext cx="889000" cy="36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129297</xdr:rowOff>
    </xdr:from>
    <xdr:to>
      <xdr:col>10</xdr:col>
      <xdr:colOff>165100</xdr:colOff>
      <xdr:row>38</xdr:row>
      <xdr:rowOff>59447</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50574</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5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127746</xdr:rowOff>
    </xdr:from>
    <xdr:to>
      <xdr:col>6</xdr:col>
      <xdr:colOff>38100</xdr:colOff>
      <xdr:row>38</xdr:row>
      <xdr:rowOff>57896</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49023</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56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103041</xdr:rowOff>
    </xdr:from>
    <xdr:to>
      <xdr:col>24</xdr:col>
      <xdr:colOff>114300</xdr:colOff>
      <xdr:row>37</xdr:row>
      <xdr:rowOff>33191</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27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125918</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12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117981</xdr:rowOff>
    </xdr:from>
    <xdr:to>
      <xdr:col>20</xdr:col>
      <xdr:colOff>38100</xdr:colOff>
      <xdr:row>37</xdr:row>
      <xdr:rowOff>48131</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29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64658</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606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147944</xdr:rowOff>
    </xdr:from>
    <xdr:to>
      <xdr:col>15</xdr:col>
      <xdr:colOff>101600</xdr:colOff>
      <xdr:row>37</xdr:row>
      <xdr:rowOff>78094</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32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94621</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6095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86957</xdr:rowOff>
    </xdr:from>
    <xdr:to>
      <xdr:col>10</xdr:col>
      <xdr:colOff>165100</xdr:colOff>
      <xdr:row>38</xdr:row>
      <xdr:rowOff>17107</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43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33634</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620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50071</xdr:rowOff>
    </xdr:from>
    <xdr:to>
      <xdr:col>6</xdr:col>
      <xdr:colOff>38100</xdr:colOff>
      <xdr:row>37</xdr:row>
      <xdr:rowOff>151671</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393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168198</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6168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86121</xdr:rowOff>
    </xdr:from>
    <xdr:to>
      <xdr:col>24</xdr:col>
      <xdr:colOff>62865</xdr:colOff>
      <xdr:row>58</xdr:row>
      <xdr:rowOff>104815</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658621"/>
          <a:ext cx="1270" cy="1390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108642</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5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104815</xdr:rowOff>
    </xdr:from>
    <xdr:to>
      <xdr:col>24</xdr:col>
      <xdr:colOff>152400</xdr:colOff>
      <xdr:row>58</xdr:row>
      <xdr:rowOff>104815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48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32798</xdr:rowOff>
    </xdr:from>
    <xdr:ext cx="690189"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4338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1,182,188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86121</xdr:rowOff>
    </xdr:from>
    <xdr:to>
      <xdr:col>24</xdr:col>
      <xdr:colOff>152400</xdr:colOff>
      <xdr:row>50</xdr:row>
      <xdr:rowOff>86121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658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35580</xdr:rowOff>
    </xdr:from>
    <xdr:to>
      <xdr:col>24</xdr:col>
      <xdr:colOff>63500</xdr:colOff>
      <xdr:row>56</xdr:row>
      <xdr:rowOff>66042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9636780"/>
          <a:ext cx="838200" cy="30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6006</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778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27579</xdr:rowOff>
    </xdr:from>
    <xdr:to>
      <xdr:col>24</xdr:col>
      <xdr:colOff>114300</xdr:colOff>
      <xdr:row>57</xdr:row>
      <xdr:rowOff>129179</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800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35580</xdr:rowOff>
    </xdr:from>
    <xdr:to>
      <xdr:col>19</xdr:col>
      <xdr:colOff>177800</xdr:colOff>
      <xdr:row>56</xdr:row>
      <xdr:rowOff>37729</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636780"/>
          <a:ext cx="889000" cy="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137440</xdr:rowOff>
    </xdr:from>
    <xdr:to>
      <xdr:col>20</xdr:col>
      <xdr:colOff>38100</xdr:colOff>
      <xdr:row>57</xdr:row>
      <xdr:rowOff>67590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73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58717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9831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164282</xdr:rowOff>
    </xdr:from>
    <xdr:to>
      <xdr:col>15</xdr:col>
      <xdr:colOff>50800</xdr:colOff>
      <xdr:row>56</xdr:row>
      <xdr:rowOff>37729</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9594032"/>
          <a:ext cx="889000" cy="4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135290</xdr:rowOff>
    </xdr:from>
    <xdr:to>
      <xdr:col>15</xdr:col>
      <xdr:colOff>101600</xdr:colOff>
      <xdr:row>57</xdr:row>
      <xdr:rowOff>65440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73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56567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9829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42190</xdr:rowOff>
    </xdr:from>
    <xdr:to>
      <xdr:col>10</xdr:col>
      <xdr:colOff>114300</xdr:colOff>
      <xdr:row>55</xdr:row>
      <xdr:rowOff>164282</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9471940"/>
          <a:ext cx="889000" cy="122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36900</xdr:rowOff>
    </xdr:from>
    <xdr:to>
      <xdr:col>10</xdr:col>
      <xdr:colOff>165100</xdr:colOff>
      <xdr:row>57</xdr:row>
      <xdr:rowOff>138500</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80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129627</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9902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47158</xdr:rowOff>
    </xdr:from>
    <xdr:to>
      <xdr:col>6</xdr:col>
      <xdr:colOff>38100</xdr:colOff>
      <xdr:row>57</xdr:row>
      <xdr:rowOff>148758</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819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139885</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30795" y="9912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15242</xdr:rowOff>
    </xdr:from>
    <xdr:to>
      <xdr:col>24</xdr:col>
      <xdr:colOff>114300</xdr:colOff>
      <xdr:row>56</xdr:row>
      <xdr:rowOff>116842</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61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38119</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467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156230</xdr:rowOff>
    </xdr:from>
    <xdr:to>
      <xdr:col>20</xdr:col>
      <xdr:colOff>38100</xdr:colOff>
      <xdr:row>56</xdr:row>
      <xdr:rowOff>86380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58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102907</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9361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158379</xdr:rowOff>
    </xdr:from>
    <xdr:to>
      <xdr:col>15</xdr:col>
      <xdr:colOff>101600</xdr:colOff>
      <xdr:row>56</xdr:row>
      <xdr:rowOff>88529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5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105056</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936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113482</xdr:rowOff>
    </xdr:from>
    <xdr:to>
      <xdr:col>10</xdr:col>
      <xdr:colOff>165100</xdr:colOff>
      <xdr:row>56</xdr:row>
      <xdr:rowOff>43632</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54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60159</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9318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162840</xdr:rowOff>
    </xdr:from>
    <xdr:to>
      <xdr:col>6</xdr:col>
      <xdr:colOff>38100</xdr:colOff>
      <xdr:row>55</xdr:row>
      <xdr:rowOff>92990</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42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109517</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30795" y="9196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26667</xdr:rowOff>
    </xdr:from>
    <xdr:to>
      <xdr:col>24</xdr:col>
      <xdr:colOff>62865</xdr:colOff>
      <xdr:row>78</xdr:row>
      <xdr:rowOff>69233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199617"/>
          <a:ext cx="1270" cy="1242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73060</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446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69233</xdr:rowOff>
    </xdr:from>
    <xdr:to>
      <xdr:col>24</xdr:col>
      <xdr:colOff>152400</xdr:colOff>
      <xdr:row>78</xdr:row>
      <xdr:rowOff>69233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442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144794</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97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321,056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26667</xdr:rowOff>
    </xdr:from>
    <xdr:to>
      <xdr:col>24</xdr:col>
      <xdr:colOff>152400</xdr:colOff>
      <xdr:row>71</xdr:row>
      <xdr:rowOff>26667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19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85469</xdr:rowOff>
    </xdr:from>
    <xdr:to>
      <xdr:col>24</xdr:col>
      <xdr:colOff>63500</xdr:colOff>
      <xdr:row>74</xdr:row>
      <xdr:rowOff>74360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3797300" y="12601319"/>
          <a:ext cx="838200" cy="16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26943</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8856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48516</xdr:rowOff>
    </xdr:from>
    <xdr:to>
      <xdr:col>24</xdr:col>
      <xdr:colOff>114300</xdr:colOff>
      <xdr:row>75</xdr:row>
      <xdr:rowOff>150116</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90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42780</xdr:rowOff>
    </xdr:from>
    <xdr:to>
      <xdr:col>19</xdr:col>
      <xdr:colOff>177800</xdr:colOff>
      <xdr:row>74</xdr:row>
      <xdr:rowOff>74360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908300" y="12730080"/>
          <a:ext cx="889000" cy="3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164364</xdr:rowOff>
    </xdr:from>
    <xdr:to>
      <xdr:col>20</xdr:col>
      <xdr:colOff>38100</xdr:colOff>
      <xdr:row>76</xdr:row>
      <xdr:rowOff>94514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302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85641</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3115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90623</xdr:rowOff>
    </xdr:from>
    <xdr:to>
      <xdr:col>15</xdr:col>
      <xdr:colOff>50800</xdr:colOff>
      <xdr:row>74</xdr:row>
      <xdr:rowOff>42780</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2019300" y="12606473"/>
          <a:ext cx="889000" cy="123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106339</xdr:rowOff>
    </xdr:from>
    <xdr:to>
      <xdr:col>15</xdr:col>
      <xdr:colOff>101600</xdr:colOff>
      <xdr:row>76</xdr:row>
      <xdr:rowOff>36489</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296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27616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3057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90623</xdr:rowOff>
    </xdr:from>
    <xdr:to>
      <xdr:col>10</xdr:col>
      <xdr:colOff>114300</xdr:colOff>
      <xdr:row>74</xdr:row>
      <xdr:rowOff>77429</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2606473"/>
          <a:ext cx="889000" cy="158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139943</xdr:rowOff>
    </xdr:from>
    <xdr:to>
      <xdr:col>10</xdr:col>
      <xdr:colOff>165100</xdr:colOff>
      <xdr:row>76</xdr:row>
      <xdr:rowOff>70093</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299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61220</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3091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16120</xdr:rowOff>
    </xdr:from>
    <xdr:to>
      <xdr:col>6</xdr:col>
      <xdr:colOff>38100</xdr:colOff>
      <xdr:row>76</xdr:row>
      <xdr:rowOff>117720</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04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108847</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3139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34669</xdr:rowOff>
    </xdr:from>
    <xdr:to>
      <xdr:col>24</xdr:col>
      <xdr:colOff>114300</xdr:colOff>
      <xdr:row>73</xdr:row>
      <xdr:rowOff>136269</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2550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57546</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240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23560</xdr:rowOff>
    </xdr:from>
    <xdr:to>
      <xdr:col>20</xdr:col>
      <xdr:colOff>38100</xdr:colOff>
      <xdr:row>74</xdr:row>
      <xdr:rowOff>125160</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271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141687</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2486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163430</xdr:rowOff>
    </xdr:from>
    <xdr:to>
      <xdr:col>15</xdr:col>
      <xdr:colOff>101600</xdr:colOff>
      <xdr:row>74</xdr:row>
      <xdr:rowOff>93580</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26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110107</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2454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39823</xdr:rowOff>
    </xdr:from>
    <xdr:to>
      <xdr:col>10</xdr:col>
      <xdr:colOff>165100</xdr:colOff>
      <xdr:row>73</xdr:row>
      <xdr:rowOff>141423</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2555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157950</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233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26629</xdr:rowOff>
    </xdr:from>
    <xdr:to>
      <xdr:col>6</xdr:col>
      <xdr:colOff>38100</xdr:colOff>
      <xdr:row>74</xdr:row>
      <xdr:rowOff>128229</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271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144756</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2489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92727</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37667</xdr:rowOff>
    </xdr:from>
    <xdr:to>
      <xdr:col>24</xdr:col>
      <xdr:colOff>62865</xdr:colOff>
      <xdr:row>99</xdr:row>
      <xdr:rowOff>2305</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639617"/>
          <a:ext cx="1270" cy="1336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6132</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79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2305</xdr:rowOff>
    </xdr:from>
    <xdr:to>
      <xdr:col>24</xdr:col>
      <xdr:colOff>152400</xdr:colOff>
      <xdr:row>99</xdr:row>
      <xdr:rowOff>2305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75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155794</xdr:rowOff>
    </xdr:from>
    <xdr:ext cx="690189"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4148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1,085,340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37667</xdr:rowOff>
    </xdr:from>
    <xdr:to>
      <xdr:col>24</xdr:col>
      <xdr:colOff>152400</xdr:colOff>
      <xdr:row>91</xdr:row>
      <xdr:rowOff>37667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63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155941</xdr:rowOff>
    </xdr:from>
    <xdr:to>
      <xdr:col>24</xdr:col>
      <xdr:colOff>63500</xdr:colOff>
      <xdr:row>98</xdr:row>
      <xdr:rowOff>166719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958041"/>
          <a:ext cx="838200" cy="10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70311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7009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47434</xdr:rowOff>
    </xdr:from>
    <xdr:to>
      <xdr:col>24</xdr:col>
      <xdr:colOff>114300</xdr:colOff>
      <xdr:row>98</xdr:row>
      <xdr:rowOff>149034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84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152347</xdr:rowOff>
    </xdr:from>
    <xdr:to>
      <xdr:col>19</xdr:col>
      <xdr:colOff>177800</xdr:colOff>
      <xdr:row>98</xdr:row>
      <xdr:rowOff>166719</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908300" y="16954447"/>
          <a:ext cx="889000" cy="14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58227</xdr:rowOff>
    </xdr:from>
    <xdr:to>
      <xdr:col>20</xdr:col>
      <xdr:colOff>38100</xdr:colOff>
      <xdr:row>98</xdr:row>
      <xdr:rowOff>159827</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86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4904</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63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130578</xdr:rowOff>
    </xdr:from>
    <xdr:to>
      <xdr:col>15</xdr:col>
      <xdr:colOff>50800</xdr:colOff>
      <xdr:row>98</xdr:row>
      <xdr:rowOff>152347</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6932678"/>
          <a:ext cx="889000" cy="21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58606</xdr:rowOff>
    </xdr:from>
    <xdr:to>
      <xdr:col>15</xdr:col>
      <xdr:colOff>101600</xdr:colOff>
      <xdr:row>98</xdr:row>
      <xdr:rowOff>160206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86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5283</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63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130578</xdr:rowOff>
    </xdr:from>
    <xdr:to>
      <xdr:col>10</xdr:col>
      <xdr:colOff>114300</xdr:colOff>
      <xdr:row>98</xdr:row>
      <xdr:rowOff>149107</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932678"/>
          <a:ext cx="889000" cy="18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55919</xdr:rowOff>
    </xdr:from>
    <xdr:to>
      <xdr:col>10</xdr:col>
      <xdr:colOff>165100</xdr:colOff>
      <xdr:row>98</xdr:row>
      <xdr:rowOff>157519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5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2596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63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58680</xdr:rowOff>
    </xdr:from>
    <xdr:to>
      <xdr:col>6</xdr:col>
      <xdr:colOff>38100</xdr:colOff>
      <xdr:row>98</xdr:row>
      <xdr:rowOff>160280</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86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5357</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63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105141</xdr:rowOff>
    </xdr:from>
    <xdr:to>
      <xdr:col>24</xdr:col>
      <xdr:colOff>114300</xdr:colOff>
      <xdr:row>99</xdr:row>
      <xdr:rowOff>35291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90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25862</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82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115919</xdr:rowOff>
    </xdr:from>
    <xdr:to>
      <xdr:col>20</xdr:col>
      <xdr:colOff>38100</xdr:colOff>
      <xdr:row>99</xdr:row>
      <xdr:rowOff>46069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91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37196</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701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101547</xdr:rowOff>
    </xdr:from>
    <xdr:to>
      <xdr:col>15</xdr:col>
      <xdr:colOff>101600</xdr:colOff>
      <xdr:row>99</xdr:row>
      <xdr:rowOff>31697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90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22824</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99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79778</xdr:rowOff>
    </xdr:from>
    <xdr:to>
      <xdr:col>10</xdr:col>
      <xdr:colOff>165100</xdr:colOff>
      <xdr:row>99</xdr:row>
      <xdr:rowOff>9928</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88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1055</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97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98307</xdr:rowOff>
    </xdr:from>
    <xdr:to>
      <xdr:col>6</xdr:col>
      <xdr:colOff>38100</xdr:colOff>
      <xdr:row>99</xdr:row>
      <xdr:rowOff>28457</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900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19584</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993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114808</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429758"/>
          <a:ext cx="1270" cy="1301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61485</xdr:rowOff>
    </xdr:from>
    <xdr:ext cx="534377"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20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114808</xdr:rowOff>
    </xdr:from>
    <xdr:to>
      <xdr:col>55</xdr:col>
      <xdr:colOff>88900</xdr:colOff>
      <xdr:row>31</xdr:row>
      <xdr:rowOff>114808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429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36957</xdr:rowOff>
    </xdr:from>
    <xdr:to>
      <xdr:col>55</xdr:col>
      <xdr:colOff>0</xdr:colOff>
      <xdr:row>39</xdr:row>
      <xdr:rowOff>36957</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7235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54754</xdr:rowOff>
    </xdr:from>
    <xdr:ext cx="469744"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398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31877</xdr:rowOff>
    </xdr:from>
    <xdr:to>
      <xdr:col>55</xdr:col>
      <xdr:colOff>50800</xdr:colOff>
      <xdr:row>38</xdr:row>
      <xdr:rowOff>133477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54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36703</xdr:rowOff>
    </xdr:from>
    <xdr:to>
      <xdr:col>50</xdr:col>
      <xdr:colOff>114300</xdr:colOff>
      <xdr:row>39</xdr:row>
      <xdr:rowOff>36957</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723253"/>
          <a:ext cx="8890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32893</xdr:rowOff>
    </xdr:from>
    <xdr:to>
      <xdr:col>50</xdr:col>
      <xdr:colOff>165100</xdr:colOff>
      <xdr:row>38</xdr:row>
      <xdr:rowOff>134493</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151020</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04428" y="632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36703</xdr:rowOff>
    </xdr:from>
    <xdr:to>
      <xdr:col>45</xdr:col>
      <xdr:colOff>177800</xdr:colOff>
      <xdr:row>39</xdr:row>
      <xdr:rowOff>36957</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7861300" y="6723253"/>
          <a:ext cx="8890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3556</xdr:rowOff>
    </xdr:from>
    <xdr:to>
      <xdr:col>46</xdr:col>
      <xdr:colOff>38100</xdr:colOff>
      <xdr:row>38</xdr:row>
      <xdr:rowOff>105156</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51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121683</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15428" y="6293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36957</xdr:rowOff>
    </xdr:from>
    <xdr:to>
      <xdr:col>41</xdr:col>
      <xdr:colOff>50800</xdr:colOff>
      <xdr:row>39</xdr:row>
      <xdr:rowOff>37973</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6972300" y="6723507"/>
          <a:ext cx="889000" cy="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140843</xdr:rowOff>
    </xdr:from>
    <xdr:to>
      <xdr:col>41</xdr:col>
      <xdr:colOff>101600</xdr:colOff>
      <xdr:row>38</xdr:row>
      <xdr:rowOff>70993</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48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87520</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26428" y="6259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3937</xdr:rowOff>
    </xdr:from>
    <xdr:to>
      <xdr:col>36</xdr:col>
      <xdr:colOff>165100</xdr:colOff>
      <xdr:row>37</xdr:row>
      <xdr:rowOff>105537</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34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122064</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37428" y="6122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157607</xdr:rowOff>
    </xdr:from>
    <xdr:to>
      <xdr:col>55</xdr:col>
      <xdr:colOff>50800</xdr:colOff>
      <xdr:row>39</xdr:row>
      <xdr:rowOff>87757</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7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72534</xdr:rowOff>
    </xdr:from>
    <xdr:ext cx="313932"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876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157607</xdr:rowOff>
    </xdr:from>
    <xdr:to>
      <xdr:col>50</xdr:col>
      <xdr:colOff>165100</xdr:colOff>
      <xdr:row>39</xdr:row>
      <xdr:rowOff>87757</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67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78884</xdr:rowOff>
    </xdr:from>
    <xdr:ext cx="313932"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82333" y="67654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157353</xdr:rowOff>
    </xdr:from>
    <xdr:to>
      <xdr:col>46</xdr:col>
      <xdr:colOff>38100</xdr:colOff>
      <xdr:row>39</xdr:row>
      <xdr:rowOff>87503</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67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78630</xdr:rowOff>
    </xdr:from>
    <xdr:ext cx="313932"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93333" y="67651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157607</xdr:rowOff>
    </xdr:from>
    <xdr:to>
      <xdr:col>41</xdr:col>
      <xdr:colOff>101600</xdr:colOff>
      <xdr:row>39</xdr:row>
      <xdr:rowOff>87757</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67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78884</xdr:rowOff>
    </xdr:from>
    <xdr:ext cx="313932"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704333" y="67654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158623</xdr:rowOff>
    </xdr:from>
    <xdr:to>
      <xdr:col>36</xdr:col>
      <xdr:colOff>165100</xdr:colOff>
      <xdr:row>39</xdr:row>
      <xdr:rowOff>88773</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67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79900</xdr:rowOff>
    </xdr:from>
    <xdr:ext cx="313932"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815333" y="67664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41373</xdr:rowOff>
    </xdr:from>
    <xdr:to>
      <xdr:col>54</xdr:col>
      <xdr:colOff>189865</xdr:colOff>
      <xdr:row>58</xdr:row>
      <xdr:rowOff>19100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85323"/>
          <a:ext cx="1270" cy="1177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22927</xdr:rowOff>
    </xdr:from>
    <xdr:ext cx="534377"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996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19100</xdr:rowOff>
    </xdr:from>
    <xdr:to>
      <xdr:col>55</xdr:col>
      <xdr:colOff>88900</xdr:colOff>
      <xdr:row>58</xdr:row>
      <xdr:rowOff>19100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996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159500</xdr:rowOff>
    </xdr:from>
    <xdr:ext cx="690189"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605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2,072,050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41373</xdr:rowOff>
    </xdr:from>
    <xdr:to>
      <xdr:col>55</xdr:col>
      <xdr:colOff>88900</xdr:colOff>
      <xdr:row>51</xdr:row>
      <xdr:rowOff>41373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8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111613</xdr:rowOff>
    </xdr:from>
    <xdr:to>
      <xdr:col>55</xdr:col>
      <xdr:colOff>0</xdr:colOff>
      <xdr:row>57</xdr:row>
      <xdr:rowOff>118870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9884263"/>
          <a:ext cx="838200" cy="7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56332</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8289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77905</xdr:rowOff>
    </xdr:from>
    <xdr:to>
      <xdr:col>55</xdr:col>
      <xdr:colOff>50800</xdr:colOff>
      <xdr:row>58</xdr:row>
      <xdr:rowOff>8055</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85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111613</xdr:rowOff>
    </xdr:from>
    <xdr:to>
      <xdr:col>50</xdr:col>
      <xdr:colOff>114300</xdr:colOff>
      <xdr:row>57</xdr:row>
      <xdr:rowOff>119619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884263"/>
          <a:ext cx="889000" cy="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84951</xdr:rowOff>
    </xdr:from>
    <xdr:to>
      <xdr:col>50</xdr:col>
      <xdr:colOff>165100</xdr:colOff>
      <xdr:row>58</xdr:row>
      <xdr:rowOff>15101</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85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6228</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9950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119619</xdr:rowOff>
    </xdr:from>
    <xdr:to>
      <xdr:col>45</xdr:col>
      <xdr:colOff>177800</xdr:colOff>
      <xdr:row>57</xdr:row>
      <xdr:rowOff>129995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892269"/>
          <a:ext cx="889000" cy="1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83524</xdr:rowOff>
    </xdr:from>
    <xdr:to>
      <xdr:col>46</xdr:col>
      <xdr:colOff>38100</xdr:colOff>
      <xdr:row>58</xdr:row>
      <xdr:rowOff>13674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856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4801</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9948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129995</xdr:rowOff>
    </xdr:from>
    <xdr:to>
      <xdr:col>41</xdr:col>
      <xdr:colOff>50800</xdr:colOff>
      <xdr:row>57</xdr:row>
      <xdr:rowOff>136347</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902645"/>
          <a:ext cx="889000" cy="6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87439</xdr:rowOff>
    </xdr:from>
    <xdr:to>
      <xdr:col>41</xdr:col>
      <xdr:colOff>101600</xdr:colOff>
      <xdr:row>58</xdr:row>
      <xdr:rowOff>17589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86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8716</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9952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88126</xdr:rowOff>
    </xdr:from>
    <xdr:to>
      <xdr:col>36</xdr:col>
      <xdr:colOff>165100</xdr:colOff>
      <xdr:row>58</xdr:row>
      <xdr:rowOff>18276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860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9403</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953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68070</xdr:rowOff>
    </xdr:from>
    <xdr:to>
      <xdr:col>55</xdr:col>
      <xdr:colOff>50800</xdr:colOff>
      <xdr:row>57</xdr:row>
      <xdr:rowOff>169670</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27447</xdr:rowOff>
    </xdr:from>
    <xdr:ext cx="599010"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628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60813</xdr:rowOff>
    </xdr:from>
    <xdr:to>
      <xdr:col>50</xdr:col>
      <xdr:colOff>165100</xdr:colOff>
      <xdr:row>57</xdr:row>
      <xdr:rowOff>162413</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83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7490</xdr:rowOff>
    </xdr:from>
    <xdr:ext cx="59901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39795" y="960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68819</xdr:rowOff>
    </xdr:from>
    <xdr:to>
      <xdr:col>46</xdr:col>
      <xdr:colOff>38100</xdr:colOff>
      <xdr:row>57</xdr:row>
      <xdr:rowOff>170419</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84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15496</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50795" y="9616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79195</xdr:rowOff>
    </xdr:from>
    <xdr:to>
      <xdr:col>41</xdr:col>
      <xdr:colOff>101600</xdr:colOff>
      <xdr:row>58</xdr:row>
      <xdr:rowOff>9345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85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25872</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61795" y="9627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85547</xdr:rowOff>
    </xdr:from>
    <xdr:to>
      <xdr:col>36</xdr:col>
      <xdr:colOff>165100</xdr:colOff>
      <xdr:row>58</xdr:row>
      <xdr:rowOff>15697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85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32224</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672795" y="9633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166940</xdr:rowOff>
    </xdr:from>
    <xdr:to>
      <xdr:col>54</xdr:col>
      <xdr:colOff>189865</xdr:colOff>
      <xdr:row>78</xdr:row>
      <xdr:rowOff>134652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339890"/>
          <a:ext cx="1270" cy="1167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138479</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11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134652</xdr:rowOff>
    </xdr:from>
    <xdr:to>
      <xdr:col>55</xdr:col>
      <xdr:colOff>88900</xdr:colOff>
      <xdr:row>78</xdr:row>
      <xdr:rowOff>134652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0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113617</xdr:rowOff>
    </xdr:from>
    <xdr:ext cx="599010"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2115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513,084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166940</xdr:rowOff>
    </xdr:from>
    <xdr:to>
      <xdr:col>55</xdr:col>
      <xdr:colOff>88900</xdr:colOff>
      <xdr:row>71</xdr:row>
      <xdr:rowOff>166940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339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164850</xdr:rowOff>
    </xdr:from>
    <xdr:to>
      <xdr:col>55</xdr:col>
      <xdr:colOff>0</xdr:colOff>
      <xdr:row>77</xdr:row>
      <xdr:rowOff>135967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3023600"/>
          <a:ext cx="838200" cy="31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135013</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3366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156586</xdr:rowOff>
    </xdr:from>
    <xdr:to>
      <xdr:col>55</xdr:col>
      <xdr:colOff>50800</xdr:colOff>
      <xdr:row>78</xdr:row>
      <xdr:rowOff>86736</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5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66373</xdr:rowOff>
    </xdr:from>
    <xdr:to>
      <xdr:col>50</xdr:col>
      <xdr:colOff>114300</xdr:colOff>
      <xdr:row>77</xdr:row>
      <xdr:rowOff>135967</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8750300" y="13268023"/>
          <a:ext cx="889000" cy="6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148960</xdr:rowOff>
    </xdr:from>
    <xdr:to>
      <xdr:col>50</xdr:col>
      <xdr:colOff>165100</xdr:colOff>
      <xdr:row>78</xdr:row>
      <xdr:rowOff>79110</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5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70237</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44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66373</xdr:rowOff>
    </xdr:from>
    <xdr:to>
      <xdr:col>45</xdr:col>
      <xdr:colOff>177800</xdr:colOff>
      <xdr:row>77</xdr:row>
      <xdr:rowOff>105976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268023"/>
          <a:ext cx="889000" cy="39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126589</xdr:rowOff>
    </xdr:from>
    <xdr:to>
      <xdr:col>46</xdr:col>
      <xdr:colOff>38100</xdr:colOff>
      <xdr:row>78</xdr:row>
      <xdr:rowOff>56739</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2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47866</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42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1692</xdr:rowOff>
    </xdr:from>
    <xdr:to>
      <xdr:col>41</xdr:col>
      <xdr:colOff>50800</xdr:colOff>
      <xdr:row>77</xdr:row>
      <xdr:rowOff>105976</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972300" y="12860442"/>
          <a:ext cx="889000" cy="44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162226</xdr:rowOff>
    </xdr:from>
    <xdr:to>
      <xdr:col>41</xdr:col>
      <xdr:colOff>101600</xdr:colOff>
      <xdr:row>78</xdr:row>
      <xdr:rowOff>92376</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6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83503</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45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165033</xdr:rowOff>
    </xdr:from>
    <xdr:to>
      <xdr:col>36</xdr:col>
      <xdr:colOff>165100</xdr:colOff>
      <xdr:row>78</xdr:row>
      <xdr:rowOff>95183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6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86310</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45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114050</xdr:rowOff>
    </xdr:from>
    <xdr:to>
      <xdr:col>55</xdr:col>
      <xdr:colOff>50800</xdr:colOff>
      <xdr:row>76</xdr:row>
      <xdr:rowOff>44200</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297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136927</xdr:rowOff>
    </xdr:from>
    <xdr:ext cx="599010"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2824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85167</xdr:rowOff>
    </xdr:from>
    <xdr:to>
      <xdr:col>50</xdr:col>
      <xdr:colOff>165100</xdr:colOff>
      <xdr:row>78</xdr:row>
      <xdr:rowOff>15317</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286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31844</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3062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15573</xdr:rowOff>
    </xdr:from>
    <xdr:to>
      <xdr:col>46</xdr:col>
      <xdr:colOff>38100</xdr:colOff>
      <xdr:row>77</xdr:row>
      <xdr:rowOff>117173</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21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133700</xdr:rowOff>
    </xdr:from>
    <xdr:ext cx="59901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50795" y="12992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55176</xdr:rowOff>
    </xdr:from>
    <xdr:to>
      <xdr:col>41</xdr:col>
      <xdr:colOff>101600</xdr:colOff>
      <xdr:row>77</xdr:row>
      <xdr:rowOff>156776</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25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1853</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303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122342</xdr:rowOff>
    </xdr:from>
    <xdr:to>
      <xdr:col>36</xdr:col>
      <xdr:colOff>165100</xdr:colOff>
      <xdr:row>75</xdr:row>
      <xdr:rowOff>52492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280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73</xdr:row>
      <xdr:rowOff>69019</xdr:rowOff>
    </xdr:from>
    <xdr:ext cx="59901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672795" y="12584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80707</xdr:rowOff>
    </xdr:from>
    <xdr:to>
      <xdr:col>54</xdr:col>
      <xdr:colOff>189865</xdr:colOff>
      <xdr:row>98</xdr:row>
      <xdr:rowOff>65199</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682657"/>
          <a:ext cx="1270" cy="1184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69026</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7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65199</xdr:rowOff>
    </xdr:from>
    <xdr:to>
      <xdr:col>55</xdr:col>
      <xdr:colOff>88900</xdr:colOff>
      <xdr:row>98</xdr:row>
      <xdr:rowOff>65199</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6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27384</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457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350,484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80707</xdr:rowOff>
    </xdr:from>
    <xdr:to>
      <xdr:col>55</xdr:col>
      <xdr:colOff>88900</xdr:colOff>
      <xdr:row>91</xdr:row>
      <xdr:rowOff>80707</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682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113193</xdr:rowOff>
    </xdr:from>
    <xdr:to>
      <xdr:col>55</xdr:col>
      <xdr:colOff>0</xdr:colOff>
      <xdr:row>94</xdr:row>
      <xdr:rowOff>104386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9639300" y="16058043"/>
          <a:ext cx="838200" cy="162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25988</xdr:rowOff>
    </xdr:from>
    <xdr:ext cx="599010"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4851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47561</xdr:rowOff>
    </xdr:from>
    <xdr:to>
      <xdr:col>55</xdr:col>
      <xdr:colOff>50800</xdr:colOff>
      <xdr:row>96</xdr:row>
      <xdr:rowOff>149161</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50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113193</xdr:rowOff>
    </xdr:from>
    <xdr:to>
      <xdr:col>50</xdr:col>
      <xdr:colOff>114300</xdr:colOff>
      <xdr:row>94</xdr:row>
      <xdr:rowOff>20515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058043"/>
          <a:ext cx="889000" cy="78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24343</xdr:rowOff>
    </xdr:from>
    <xdr:to>
      <xdr:col>50</xdr:col>
      <xdr:colOff>165100</xdr:colOff>
      <xdr:row>96</xdr:row>
      <xdr:rowOff>125943</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48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117070</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39795" y="16576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20515</xdr:rowOff>
    </xdr:from>
    <xdr:to>
      <xdr:col>45</xdr:col>
      <xdr:colOff>177800</xdr:colOff>
      <xdr:row>94</xdr:row>
      <xdr:rowOff>93907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136815"/>
          <a:ext cx="889000" cy="7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106311</xdr:rowOff>
    </xdr:from>
    <xdr:to>
      <xdr:col>46</xdr:col>
      <xdr:colOff>38100</xdr:colOff>
      <xdr:row>96</xdr:row>
      <xdr:rowOff>36461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39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27588</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50795" y="1648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93907</xdr:rowOff>
    </xdr:from>
    <xdr:to>
      <xdr:col>41</xdr:col>
      <xdr:colOff>50800</xdr:colOff>
      <xdr:row>94</xdr:row>
      <xdr:rowOff>156708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210207"/>
          <a:ext cx="889000" cy="6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9705</xdr:rowOff>
    </xdr:from>
    <xdr:to>
      <xdr:col>41</xdr:col>
      <xdr:colOff>101600</xdr:colOff>
      <xdr:row>96</xdr:row>
      <xdr:rowOff>111305</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46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102432</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61795" y="16561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145836</xdr:rowOff>
    </xdr:from>
    <xdr:to>
      <xdr:col>36</xdr:col>
      <xdr:colOff>165100</xdr:colOff>
      <xdr:row>96</xdr:row>
      <xdr:rowOff>75986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43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67113</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672795" y="16526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53586</xdr:rowOff>
    </xdr:from>
    <xdr:to>
      <xdr:col>55</xdr:col>
      <xdr:colOff>50800</xdr:colOff>
      <xdr:row>94</xdr:row>
      <xdr:rowOff>155186</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16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76463</xdr:rowOff>
    </xdr:from>
    <xdr:ext cx="599010"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021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62393</xdr:rowOff>
    </xdr:from>
    <xdr:to>
      <xdr:col>50</xdr:col>
      <xdr:colOff>165100</xdr:colOff>
      <xdr:row>93</xdr:row>
      <xdr:rowOff>163993</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00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9070</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39795" y="15782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141165</xdr:rowOff>
    </xdr:from>
    <xdr:to>
      <xdr:col>46</xdr:col>
      <xdr:colOff>38100</xdr:colOff>
      <xdr:row>94</xdr:row>
      <xdr:rowOff>71315</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08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87842</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50795" y="15861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43107</xdr:rowOff>
    </xdr:from>
    <xdr:to>
      <xdr:col>41</xdr:col>
      <xdr:colOff>101600</xdr:colOff>
      <xdr:row>94</xdr:row>
      <xdr:rowOff>144707</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15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161234</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61795" y="15934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105908</xdr:rowOff>
    </xdr:from>
    <xdr:to>
      <xdr:col>36</xdr:col>
      <xdr:colOff>165100</xdr:colOff>
      <xdr:row>95</xdr:row>
      <xdr:rowOff>36058</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22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52585</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672795" y="15997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68445</xdr:rowOff>
    </xdr:from>
    <xdr:to>
      <xdr:col>85</xdr:col>
      <xdr:colOff>126364</xdr:colOff>
      <xdr:row>38</xdr:row>
      <xdr:rowOff>102955</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211945"/>
          <a:ext cx="1269" cy="1406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106782</xdr:rowOff>
    </xdr:from>
    <xdr:ext cx="469744"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621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102955</xdr:rowOff>
    </xdr:from>
    <xdr:to>
      <xdr:col>86</xdr:col>
      <xdr:colOff>25400</xdr:colOff>
      <xdr:row>38</xdr:row>
      <xdr:rowOff>102955</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618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15122</xdr:rowOff>
    </xdr:from>
    <xdr:ext cx="599010"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4987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315,585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68445</xdr:rowOff>
    </xdr:from>
    <xdr:to>
      <xdr:col>86</xdr:col>
      <xdr:colOff>25400</xdr:colOff>
      <xdr:row>30</xdr:row>
      <xdr:rowOff>68445</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211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68445</xdr:rowOff>
    </xdr:from>
    <xdr:to>
      <xdr:col>85</xdr:col>
      <xdr:colOff>127000</xdr:colOff>
      <xdr:row>37</xdr:row>
      <xdr:rowOff>89216</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5481300" y="5211945"/>
          <a:ext cx="838200" cy="1220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92647</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2648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114220</xdr:rowOff>
    </xdr:from>
    <xdr:to>
      <xdr:col>85</xdr:col>
      <xdr:colOff>177800</xdr:colOff>
      <xdr:row>37</xdr:row>
      <xdr:rowOff>44370</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28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89216</xdr:rowOff>
    </xdr:from>
    <xdr:to>
      <xdr:col>81</xdr:col>
      <xdr:colOff>50800</xdr:colOff>
      <xdr:row>37</xdr:row>
      <xdr:rowOff>141076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4592300" y="6432866"/>
          <a:ext cx="889000" cy="51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10056</xdr:rowOff>
    </xdr:from>
    <xdr:to>
      <xdr:col>81</xdr:col>
      <xdr:colOff>101600</xdr:colOff>
      <xdr:row>37</xdr:row>
      <xdr:rowOff>111656</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353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128183</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612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136952</xdr:rowOff>
    </xdr:from>
    <xdr:to>
      <xdr:col>76</xdr:col>
      <xdr:colOff>114300</xdr:colOff>
      <xdr:row>37</xdr:row>
      <xdr:rowOff>141076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3703300" y="6480602"/>
          <a:ext cx="889000" cy="4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61025</xdr:rowOff>
    </xdr:from>
    <xdr:to>
      <xdr:col>76</xdr:col>
      <xdr:colOff>165100</xdr:colOff>
      <xdr:row>37</xdr:row>
      <xdr:rowOff>162624</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40467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7702</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17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24248</xdr:rowOff>
    </xdr:from>
    <xdr:to>
      <xdr:col>71</xdr:col>
      <xdr:colOff>177800</xdr:colOff>
      <xdr:row>37</xdr:row>
      <xdr:rowOff>136952</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814300" y="6024998"/>
          <a:ext cx="889000" cy="455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37397</xdr:rowOff>
    </xdr:from>
    <xdr:to>
      <xdr:col>72</xdr:col>
      <xdr:colOff>38100</xdr:colOff>
      <xdr:row>37</xdr:row>
      <xdr:rowOff>138997</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38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155524</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15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147659</xdr:rowOff>
    </xdr:from>
    <xdr:to>
      <xdr:col>67</xdr:col>
      <xdr:colOff>101600</xdr:colOff>
      <xdr:row>37</xdr:row>
      <xdr:rowOff>77809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31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68936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412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17645</xdr:rowOff>
    </xdr:from>
    <xdr:to>
      <xdr:col>85</xdr:col>
      <xdr:colOff>177800</xdr:colOff>
      <xdr:row>30</xdr:row>
      <xdr:rowOff>119245</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516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29</xdr:row>
      <xdr:rowOff>142122</xdr:rowOff>
    </xdr:from>
    <xdr:ext cx="599010"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511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38416</xdr:rowOff>
    </xdr:from>
    <xdr:to>
      <xdr:col>81</xdr:col>
      <xdr:colOff>101600</xdr:colOff>
      <xdr:row>37</xdr:row>
      <xdr:rowOff>140016</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38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131143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647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90276</xdr:rowOff>
    </xdr:from>
    <xdr:to>
      <xdr:col>76</xdr:col>
      <xdr:colOff>165100</xdr:colOff>
      <xdr:row>38</xdr:row>
      <xdr:rowOff>20427</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43392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11553</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52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86152</xdr:rowOff>
    </xdr:from>
    <xdr:to>
      <xdr:col>72</xdr:col>
      <xdr:colOff>38100</xdr:colOff>
      <xdr:row>38</xdr:row>
      <xdr:rowOff>16302</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42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7429</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52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144898</xdr:rowOff>
    </xdr:from>
    <xdr:to>
      <xdr:col>67</xdr:col>
      <xdr:colOff>101600</xdr:colOff>
      <xdr:row>35</xdr:row>
      <xdr:rowOff>75048</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597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33</xdr:row>
      <xdr:rowOff>91575</xdr:rowOff>
    </xdr:from>
    <xdr:ext cx="59901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14795" y="5749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122753</xdr:rowOff>
    </xdr:from>
    <xdr:to>
      <xdr:col>85</xdr:col>
      <xdr:colOff>126364</xdr:colOff>
      <xdr:row>58</xdr:row>
      <xdr:rowOff>12815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523803"/>
          <a:ext cx="1269" cy="1433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16642</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9960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12815</xdr:rowOff>
    </xdr:from>
    <xdr:to>
      <xdr:col>86</xdr:col>
      <xdr:colOff>25400</xdr:colOff>
      <xdr:row>58</xdr:row>
      <xdr:rowOff>12815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995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69430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299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429,448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122753</xdr:rowOff>
    </xdr:from>
    <xdr:to>
      <xdr:col>86</xdr:col>
      <xdr:colOff>25400</xdr:colOff>
      <xdr:row>49</xdr:row>
      <xdr:rowOff>122753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523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135132</xdr:rowOff>
    </xdr:from>
    <xdr:to>
      <xdr:col>85</xdr:col>
      <xdr:colOff>127000</xdr:colOff>
      <xdr:row>57</xdr:row>
      <xdr:rowOff>12625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9736332"/>
          <a:ext cx="838200" cy="4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65117</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666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86690</xdr:rowOff>
    </xdr:from>
    <xdr:to>
      <xdr:col>85</xdr:col>
      <xdr:colOff>177800</xdr:colOff>
      <xdr:row>57</xdr:row>
      <xdr:rowOff>16840</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6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12625</xdr:rowOff>
    </xdr:from>
    <xdr:to>
      <xdr:col>81</xdr:col>
      <xdr:colOff>50800</xdr:colOff>
      <xdr:row>57</xdr:row>
      <xdr:rowOff>35295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785275"/>
          <a:ext cx="889000" cy="2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89083</xdr:rowOff>
    </xdr:from>
    <xdr:to>
      <xdr:col>81</xdr:col>
      <xdr:colOff>101600</xdr:colOff>
      <xdr:row>57</xdr:row>
      <xdr:rowOff>19233</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69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35760</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9465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35295</xdr:rowOff>
    </xdr:from>
    <xdr:to>
      <xdr:col>76</xdr:col>
      <xdr:colOff>114300</xdr:colOff>
      <xdr:row>57</xdr:row>
      <xdr:rowOff>71836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9807945"/>
          <a:ext cx="889000" cy="3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40833</xdr:rowOff>
    </xdr:from>
    <xdr:to>
      <xdr:col>76</xdr:col>
      <xdr:colOff>165100</xdr:colOff>
      <xdr:row>56</xdr:row>
      <xdr:rowOff>142433</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64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158960</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9417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71836</xdr:rowOff>
    </xdr:from>
    <xdr:to>
      <xdr:col>71</xdr:col>
      <xdr:colOff>177800</xdr:colOff>
      <xdr:row>57</xdr:row>
      <xdr:rowOff>127287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844486"/>
          <a:ext cx="889000" cy="55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101043</xdr:rowOff>
    </xdr:from>
    <xdr:to>
      <xdr:col>72</xdr:col>
      <xdr:colOff>38100</xdr:colOff>
      <xdr:row>57</xdr:row>
      <xdr:rowOff>31193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70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47720</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477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140621</xdr:rowOff>
    </xdr:from>
    <xdr:to>
      <xdr:col>67</xdr:col>
      <xdr:colOff>101600</xdr:colOff>
      <xdr:row>57</xdr:row>
      <xdr:rowOff>70771</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74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87298</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951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84332</xdr:rowOff>
    </xdr:from>
    <xdr:to>
      <xdr:col>85</xdr:col>
      <xdr:colOff>177800</xdr:colOff>
      <xdr:row>57</xdr:row>
      <xdr:rowOff>14482</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68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107209</xdr:rowOff>
    </xdr:from>
    <xdr:ext cx="599010"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536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133275</xdr:rowOff>
    </xdr:from>
    <xdr:to>
      <xdr:col>81</xdr:col>
      <xdr:colOff>101600</xdr:colOff>
      <xdr:row>57</xdr:row>
      <xdr:rowOff>63425</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73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54552</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82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155945</xdr:rowOff>
    </xdr:from>
    <xdr:to>
      <xdr:col>76</xdr:col>
      <xdr:colOff>165100</xdr:colOff>
      <xdr:row>57</xdr:row>
      <xdr:rowOff>86095</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75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77222</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84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21036</xdr:rowOff>
    </xdr:from>
    <xdr:to>
      <xdr:col>72</xdr:col>
      <xdr:colOff>38100</xdr:colOff>
      <xdr:row>57</xdr:row>
      <xdr:rowOff>122636</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79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113763</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88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76487</xdr:rowOff>
    </xdr:from>
    <xdr:to>
      <xdr:col>67</xdr:col>
      <xdr:colOff>101600</xdr:colOff>
      <xdr:row>58</xdr:row>
      <xdr:rowOff>6637</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849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169214</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941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158146</xdr:rowOff>
    </xdr:from>
    <xdr:to>
      <xdr:col>85</xdr:col>
      <xdr:colOff>126364</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1988196"/>
          <a:ext cx="1269" cy="1600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72308</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6168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104823</xdr:rowOff>
    </xdr:from>
    <xdr:ext cx="599010"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1763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840,317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158146</xdr:rowOff>
    </xdr:from>
    <xdr:to>
      <xdr:col>86</xdr:col>
      <xdr:colOff>25400</xdr:colOff>
      <xdr:row>69</xdr:row>
      <xdr:rowOff>158146</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198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97701</xdr:rowOff>
    </xdr:from>
    <xdr:to>
      <xdr:col>85</xdr:col>
      <xdr:colOff>127000</xdr:colOff>
      <xdr:row>78</xdr:row>
      <xdr:rowOff>146413</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5481300" y="13470801"/>
          <a:ext cx="838200" cy="48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116758</xdr:rowOff>
    </xdr:from>
    <xdr:ext cx="534377"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489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138331</xdr:rowOff>
    </xdr:from>
    <xdr:to>
      <xdr:col>85</xdr:col>
      <xdr:colOff>177800</xdr:colOff>
      <xdr:row>79</xdr:row>
      <xdr:rowOff>68481</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51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146413</xdr:rowOff>
    </xdr:from>
    <xdr:to>
      <xdr:col>81</xdr:col>
      <xdr:colOff>50800</xdr:colOff>
      <xdr:row>79</xdr:row>
      <xdr:rowOff>22323</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4592300" y="13519513"/>
          <a:ext cx="889000" cy="47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141585</xdr:rowOff>
    </xdr:from>
    <xdr:to>
      <xdr:col>81</xdr:col>
      <xdr:colOff>101600</xdr:colOff>
      <xdr:row>79</xdr:row>
      <xdr:rowOff>71735</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51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62862</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14111" y="1360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22323</xdr:rowOff>
    </xdr:from>
    <xdr:to>
      <xdr:col>76</xdr:col>
      <xdr:colOff>114300</xdr:colOff>
      <xdr:row>79</xdr:row>
      <xdr:rowOff>35792</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3703300" y="13566873"/>
          <a:ext cx="889000" cy="13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144042</xdr:rowOff>
    </xdr:from>
    <xdr:to>
      <xdr:col>76</xdr:col>
      <xdr:colOff>165100</xdr:colOff>
      <xdr:row>79</xdr:row>
      <xdr:rowOff>74192</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51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65319</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25111" y="13609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35792</xdr:rowOff>
    </xdr:from>
    <xdr:to>
      <xdr:col>71</xdr:col>
      <xdr:colOff>177800</xdr:colOff>
      <xdr:row>79</xdr:row>
      <xdr:rowOff>39343</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2814300" y="13580342"/>
          <a:ext cx="889000" cy="3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148416</xdr:rowOff>
    </xdr:from>
    <xdr:to>
      <xdr:col>72</xdr:col>
      <xdr:colOff>38100</xdr:colOff>
      <xdr:row>79</xdr:row>
      <xdr:rowOff>78566</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52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95093</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68428" y="1329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142061</xdr:rowOff>
    </xdr:from>
    <xdr:to>
      <xdr:col>67</xdr:col>
      <xdr:colOff>101600</xdr:colOff>
      <xdr:row>79</xdr:row>
      <xdr:rowOff>72211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51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88738</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47111" y="1329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46901</xdr:rowOff>
    </xdr:from>
    <xdr:to>
      <xdr:col>85</xdr:col>
      <xdr:colOff>177800</xdr:colOff>
      <xdr:row>78</xdr:row>
      <xdr:rowOff>148501</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42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6278</xdr:rowOff>
    </xdr:from>
    <xdr:ext cx="534377"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207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95613</xdr:rowOff>
    </xdr:from>
    <xdr:to>
      <xdr:col>81</xdr:col>
      <xdr:colOff>101600</xdr:colOff>
      <xdr:row>79</xdr:row>
      <xdr:rowOff>25763</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46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42290</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14111" y="1324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142973</xdr:rowOff>
    </xdr:from>
    <xdr:to>
      <xdr:col>76</xdr:col>
      <xdr:colOff>165100</xdr:colOff>
      <xdr:row>79</xdr:row>
      <xdr:rowOff>73123</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516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89650</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25111" y="1329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156442</xdr:rowOff>
    </xdr:from>
    <xdr:to>
      <xdr:col>72</xdr:col>
      <xdr:colOff>38100</xdr:colOff>
      <xdr:row>79</xdr:row>
      <xdr:rowOff>86592</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52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77719</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468428" y="13622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159993</xdr:rowOff>
    </xdr:from>
    <xdr:to>
      <xdr:col>67</xdr:col>
      <xdr:colOff>101600</xdr:colOff>
      <xdr:row>79</xdr:row>
      <xdr:rowOff>90143</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53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81270</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79428" y="13625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80963</xdr:rowOff>
    </xdr:from>
    <xdr:to>
      <xdr:col>85</xdr:col>
      <xdr:colOff>126364</xdr:colOff>
      <xdr:row>99</xdr:row>
      <xdr:rowOff>96713</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511463"/>
          <a:ext cx="1269" cy="1558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100540</xdr:rowOff>
    </xdr:from>
    <xdr:ext cx="378565"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7074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96713</xdr:rowOff>
    </xdr:from>
    <xdr:to>
      <xdr:col>86</xdr:col>
      <xdr:colOff>25400</xdr:colOff>
      <xdr:row>99</xdr:row>
      <xdr:rowOff>96713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7070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27640</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286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477,986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80963</xdr:rowOff>
    </xdr:from>
    <xdr:to>
      <xdr:col>86</xdr:col>
      <xdr:colOff>25400</xdr:colOff>
      <xdr:row>90</xdr:row>
      <xdr:rowOff>80963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51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154546</xdr:rowOff>
    </xdr:from>
    <xdr:to>
      <xdr:col>85</xdr:col>
      <xdr:colOff>127000</xdr:colOff>
      <xdr:row>94</xdr:row>
      <xdr:rowOff>159096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5481300" y="16270846"/>
          <a:ext cx="838200" cy="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165854</xdr:rowOff>
    </xdr:from>
    <xdr:ext cx="599010"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625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15977</xdr:rowOff>
    </xdr:from>
    <xdr:to>
      <xdr:col>85</xdr:col>
      <xdr:colOff>177800</xdr:colOff>
      <xdr:row>97</xdr:row>
      <xdr:rowOff>117577</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64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159096</xdr:rowOff>
    </xdr:from>
    <xdr:to>
      <xdr:col>81</xdr:col>
      <xdr:colOff>50800</xdr:colOff>
      <xdr:row>95</xdr:row>
      <xdr:rowOff>83305</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4592300" y="16275396"/>
          <a:ext cx="889000" cy="9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42935</xdr:rowOff>
    </xdr:from>
    <xdr:to>
      <xdr:col>81</xdr:col>
      <xdr:colOff>101600</xdr:colOff>
      <xdr:row>97</xdr:row>
      <xdr:rowOff>144535</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67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135662</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181795" y="16766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83305</xdr:rowOff>
    </xdr:from>
    <xdr:to>
      <xdr:col>76</xdr:col>
      <xdr:colOff>114300</xdr:colOff>
      <xdr:row>96</xdr:row>
      <xdr:rowOff>92092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3703300" y="16371055"/>
          <a:ext cx="889000" cy="180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44914</xdr:rowOff>
    </xdr:from>
    <xdr:to>
      <xdr:col>76</xdr:col>
      <xdr:colOff>165100</xdr:colOff>
      <xdr:row>97</xdr:row>
      <xdr:rowOff>146514</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67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137641</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292795" y="16768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154918</xdr:rowOff>
    </xdr:from>
    <xdr:to>
      <xdr:col>71</xdr:col>
      <xdr:colOff>177800</xdr:colOff>
      <xdr:row>96</xdr:row>
      <xdr:rowOff>92092</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814300" y="16442668"/>
          <a:ext cx="889000" cy="108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42968</xdr:rowOff>
    </xdr:from>
    <xdr:to>
      <xdr:col>72</xdr:col>
      <xdr:colOff>38100</xdr:colOff>
      <xdr:row>97</xdr:row>
      <xdr:rowOff>144568</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673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135695</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03795" y="16766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24746</xdr:rowOff>
    </xdr:from>
    <xdr:to>
      <xdr:col>67</xdr:col>
      <xdr:colOff>101600</xdr:colOff>
      <xdr:row>97</xdr:row>
      <xdr:rowOff>126346</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65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117473</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14795" y="16748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103746</xdr:rowOff>
    </xdr:from>
    <xdr:to>
      <xdr:col>85</xdr:col>
      <xdr:colOff>177800</xdr:colOff>
      <xdr:row>95</xdr:row>
      <xdr:rowOff>33896</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22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126623</xdr:rowOff>
    </xdr:from>
    <xdr:ext cx="599010"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071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108296</xdr:rowOff>
    </xdr:from>
    <xdr:to>
      <xdr:col>81</xdr:col>
      <xdr:colOff>101600</xdr:colOff>
      <xdr:row>95</xdr:row>
      <xdr:rowOff>38446</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22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54973</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181795" y="15999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32505</xdr:rowOff>
    </xdr:from>
    <xdr:to>
      <xdr:col>76</xdr:col>
      <xdr:colOff>165100</xdr:colOff>
      <xdr:row>95</xdr:row>
      <xdr:rowOff>134105</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32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150632</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292795" y="16095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41292</xdr:rowOff>
    </xdr:from>
    <xdr:to>
      <xdr:col>72</xdr:col>
      <xdr:colOff>38100</xdr:colOff>
      <xdr:row>96</xdr:row>
      <xdr:rowOff>142892</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50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159419</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03795" y="16275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104118</xdr:rowOff>
    </xdr:from>
    <xdr:to>
      <xdr:col>67</xdr:col>
      <xdr:colOff>101600</xdr:colOff>
      <xdr:row>96</xdr:row>
      <xdr:rowOff>34268</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39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50795</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14795" y="16167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24028</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167528"/>
          <a:ext cx="1269" cy="1487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22877</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70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142155</xdr:rowOff>
    </xdr:from>
    <xdr:ext cx="469744"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4942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24028</xdr:rowOff>
    </xdr:from>
    <xdr:to>
      <xdr:col>116</xdr:col>
      <xdr:colOff>152400</xdr:colOff>
      <xdr:row>30</xdr:row>
      <xdr:rowOff>24028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16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133985</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477635"/>
          <a:ext cx="838200" cy="17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111777</xdr:rowOff>
    </xdr:from>
    <xdr:ext cx="249299"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55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133985</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0434300" y="6477635"/>
          <a:ext cx="889000" cy="17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17576</xdr:rowOff>
    </xdr:from>
    <xdr:to>
      <xdr:col>112</xdr:col>
      <xdr:colOff>38100</xdr:colOff>
      <xdr:row>38</xdr:row>
      <xdr:rowOff>119176</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53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110303</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6254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154737</xdr:rowOff>
    </xdr:from>
    <xdr:to>
      <xdr:col>107</xdr:col>
      <xdr:colOff>101600</xdr:colOff>
      <xdr:row>37</xdr:row>
      <xdr:rowOff>84887</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32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101414</xdr:rowOff>
    </xdr:from>
    <xdr:ext cx="469744"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199428" y="610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47295</xdr:rowOff>
    </xdr:from>
    <xdr:to>
      <xdr:col>102</xdr:col>
      <xdr:colOff>165100</xdr:colOff>
      <xdr:row>38</xdr:row>
      <xdr:rowOff>148895</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5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165422</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6017" y="6337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54839</xdr:rowOff>
    </xdr:from>
    <xdr:to>
      <xdr:col>98</xdr:col>
      <xdr:colOff>38100</xdr:colOff>
      <xdr:row>38</xdr:row>
      <xdr:rowOff>156439</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56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1516</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345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67327</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83185</xdr:rowOff>
    </xdr:from>
    <xdr:to>
      <xdr:col>112</xdr:col>
      <xdr:colOff>38100</xdr:colOff>
      <xdr:row>38</xdr:row>
      <xdr:rowOff>13335</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42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29862</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4017" y="6202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令和元</a:t>
          </a:r>
          <a:r>
            <a:rPr kumimoji="1" lang="ja-JP" altLang="ja-JP" sz="1100" baseline="0">
              <a:solidFill>
                <a:schemeClr val="dk1"/>
              </a:solidFill>
              <a:effectLst/>
              <a:latin typeface="+mn-lt"/>
              <a:ea typeface="+mn-ea"/>
              <a:cs typeface="+mn-cs"/>
            </a:rPr>
            <a:t>年度の住民一人当たりの</a:t>
          </a:r>
          <a:r>
            <a:rPr kumimoji="1" lang="ja-JP" altLang="en-US" sz="1100" baseline="0">
              <a:solidFill>
                <a:schemeClr val="dk1"/>
              </a:solidFill>
              <a:effectLst/>
              <a:latin typeface="+mn-lt"/>
              <a:ea typeface="+mn-ea"/>
              <a:cs typeface="+mn-cs"/>
            </a:rPr>
            <a:t>消防費は前年度の</a:t>
          </a:r>
          <a:r>
            <a:rPr kumimoji="1" lang="en-US" altLang="ja-JP" sz="1100" baseline="0">
              <a:solidFill>
                <a:schemeClr val="dk1"/>
              </a:solidFill>
              <a:effectLst/>
              <a:latin typeface="+mn-lt"/>
              <a:ea typeface="+mn-ea"/>
              <a:cs typeface="+mn-cs"/>
            </a:rPr>
            <a:t>6</a:t>
          </a:r>
          <a:r>
            <a:rPr kumimoji="1" lang="ja-JP" altLang="en-US" sz="1100" baseline="0">
              <a:solidFill>
                <a:schemeClr val="dk1"/>
              </a:solidFill>
              <a:effectLst/>
              <a:latin typeface="+mn-lt"/>
              <a:ea typeface="+mn-ea"/>
              <a:cs typeface="+mn-cs"/>
            </a:rPr>
            <a:t>倍近く増加しています。これは主に、防災行政無線同報系デジタル化工事（</a:t>
          </a:r>
          <a:r>
            <a:rPr kumimoji="1" lang="en-US" altLang="ja-JP" sz="1100" baseline="0">
              <a:solidFill>
                <a:schemeClr val="dk1"/>
              </a:solidFill>
              <a:effectLst/>
              <a:latin typeface="+mn-lt"/>
              <a:ea typeface="+mn-ea"/>
              <a:cs typeface="+mn-cs"/>
            </a:rPr>
            <a:t>333,241</a:t>
          </a:r>
          <a:r>
            <a:rPr kumimoji="1" lang="ja-JP" altLang="en-US" sz="1100" baseline="0">
              <a:solidFill>
                <a:schemeClr val="dk1"/>
              </a:solidFill>
              <a:effectLst/>
              <a:latin typeface="+mn-lt"/>
              <a:ea typeface="+mn-ea"/>
              <a:cs typeface="+mn-cs"/>
            </a:rPr>
            <a:t>千円）を実施したことによるものです</a:t>
          </a:r>
          <a:r>
            <a:rPr kumimoji="1" lang="ja-JP" altLang="ja-JP" sz="1100" baseline="0">
              <a:solidFill>
                <a:schemeClr val="dk1"/>
              </a:solidFill>
              <a:effectLst/>
              <a:latin typeface="+mn-lt"/>
              <a:ea typeface="+mn-ea"/>
              <a:cs typeface="+mn-cs"/>
            </a:rPr>
            <a:t>。</a:t>
          </a:r>
          <a:r>
            <a:rPr kumimoji="1" lang="ja-JP" altLang="en-US" sz="1100" baseline="0">
              <a:solidFill>
                <a:schemeClr val="dk1"/>
              </a:solidFill>
              <a:effectLst/>
              <a:latin typeface="+mn-lt"/>
              <a:ea typeface="+mn-ea"/>
              <a:cs typeface="+mn-cs"/>
            </a:rPr>
            <a:t>令和</a:t>
          </a:r>
          <a:r>
            <a:rPr kumimoji="1" lang="en-US" altLang="ja-JP" sz="1100" baseline="0">
              <a:solidFill>
                <a:schemeClr val="dk1"/>
              </a:solidFill>
              <a:effectLst/>
              <a:latin typeface="+mn-lt"/>
              <a:ea typeface="+mn-ea"/>
              <a:cs typeface="+mn-cs"/>
            </a:rPr>
            <a:t>2</a:t>
          </a:r>
          <a:r>
            <a:rPr kumimoji="1" lang="ja-JP" altLang="en-US" sz="1100" baseline="0">
              <a:solidFill>
                <a:schemeClr val="dk1"/>
              </a:solidFill>
              <a:effectLst/>
              <a:latin typeface="+mn-lt"/>
              <a:ea typeface="+mn-ea"/>
              <a:cs typeface="+mn-cs"/>
            </a:rPr>
            <a:t>年度は平成</a:t>
          </a:r>
          <a:r>
            <a:rPr kumimoji="1" lang="en-US" altLang="ja-JP" sz="1100" baseline="0">
              <a:solidFill>
                <a:schemeClr val="dk1"/>
              </a:solidFill>
              <a:effectLst/>
              <a:latin typeface="+mn-lt"/>
              <a:ea typeface="+mn-ea"/>
              <a:cs typeface="+mn-cs"/>
            </a:rPr>
            <a:t>30</a:t>
          </a:r>
          <a:r>
            <a:rPr kumimoji="1" lang="ja-JP" altLang="en-US" sz="1100" baseline="0">
              <a:solidFill>
                <a:schemeClr val="dk1"/>
              </a:solidFill>
              <a:effectLst/>
              <a:latin typeface="+mn-lt"/>
              <a:ea typeface="+mn-ea"/>
              <a:cs typeface="+mn-cs"/>
            </a:rPr>
            <a:t>年度までと同程度の数値となる見込みです。</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年度の住民一人当たりの</a:t>
          </a:r>
          <a:r>
            <a:rPr kumimoji="1" lang="ja-JP" altLang="en-US" sz="1100">
              <a:solidFill>
                <a:schemeClr val="dk1"/>
              </a:solidFill>
              <a:effectLst/>
              <a:latin typeface="+mn-lt"/>
              <a:ea typeface="+mn-ea"/>
              <a:cs typeface="+mn-cs"/>
            </a:rPr>
            <a:t>商工費は前年度の</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倍近く増加しています。これは主に、</a:t>
          </a:r>
          <a:r>
            <a:rPr kumimoji="1" lang="ja-JP" altLang="en-US" sz="1100" baseline="0">
              <a:solidFill>
                <a:schemeClr val="dk1"/>
              </a:solidFill>
              <a:effectLst/>
              <a:latin typeface="+mn-lt"/>
              <a:ea typeface="+mn-ea"/>
              <a:cs typeface="+mn-cs"/>
            </a:rPr>
            <a:t>おきよめの湯増改築整備工事</a:t>
          </a:r>
          <a:r>
            <a:rPr kumimoji="1" lang="ja-JP" altLang="ja-JP" sz="1100" baseline="0">
              <a:solidFill>
                <a:schemeClr val="dk1"/>
              </a:solidFill>
              <a:effectLst/>
              <a:latin typeface="+mn-lt"/>
              <a:ea typeface="+mn-ea"/>
              <a:cs typeface="+mn-cs"/>
            </a:rPr>
            <a:t>（</a:t>
          </a:r>
          <a:r>
            <a:rPr kumimoji="1" lang="en-US" altLang="ja-JP" sz="1100" baseline="0">
              <a:solidFill>
                <a:schemeClr val="dk1"/>
              </a:solidFill>
              <a:effectLst/>
              <a:latin typeface="+mn-lt"/>
              <a:ea typeface="+mn-ea"/>
              <a:cs typeface="+mn-cs"/>
            </a:rPr>
            <a:t>142,956</a:t>
          </a:r>
          <a:r>
            <a:rPr kumimoji="1" lang="ja-JP" altLang="ja-JP" sz="1100" baseline="0">
              <a:solidFill>
                <a:schemeClr val="dk1"/>
              </a:solidFill>
              <a:effectLst/>
              <a:latin typeface="+mn-lt"/>
              <a:ea typeface="+mn-ea"/>
              <a:cs typeface="+mn-cs"/>
            </a:rPr>
            <a:t>千円）を実施したことによるものです。</a:t>
          </a:r>
          <a:endParaRPr kumimoji="1" lang="en-US" altLang="ja-JP" sz="1100" baseline="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令和元年</a:t>
          </a:r>
          <a:r>
            <a:rPr kumimoji="1" lang="ja-JP" altLang="ja-JP" sz="1100">
              <a:solidFill>
                <a:schemeClr val="dk1"/>
              </a:solidFill>
              <a:effectLst/>
              <a:latin typeface="+mn-lt"/>
              <a:ea typeface="+mn-ea"/>
              <a:cs typeface="+mn-cs"/>
            </a:rPr>
            <a:t>度の住民一人当たりの</a:t>
          </a:r>
          <a:r>
            <a:rPr kumimoji="1" lang="ja-JP" altLang="en-US" sz="1100">
              <a:solidFill>
                <a:schemeClr val="dk1"/>
              </a:solidFill>
              <a:effectLst/>
              <a:latin typeface="+mn-lt"/>
              <a:ea typeface="+mn-ea"/>
              <a:cs typeface="+mn-cs"/>
            </a:rPr>
            <a:t>土木</a:t>
          </a:r>
          <a:r>
            <a:rPr kumimoji="1" lang="ja-JP" altLang="ja-JP" sz="1100">
              <a:solidFill>
                <a:schemeClr val="dk1"/>
              </a:solidFill>
              <a:effectLst/>
              <a:latin typeface="+mn-lt"/>
              <a:ea typeface="+mn-ea"/>
              <a:cs typeface="+mn-cs"/>
            </a:rPr>
            <a:t>費が</a:t>
          </a:r>
          <a:r>
            <a:rPr kumimoji="1" lang="ja-JP" altLang="en-US" sz="1100">
              <a:solidFill>
                <a:schemeClr val="dk1"/>
              </a:solidFill>
              <a:effectLst/>
              <a:latin typeface="+mn-lt"/>
              <a:ea typeface="+mn-ea"/>
              <a:cs typeface="+mn-cs"/>
            </a:rPr>
            <a:t>前</a:t>
          </a:r>
          <a:r>
            <a:rPr kumimoji="1" lang="ja-JP" altLang="ja-JP" sz="1100">
              <a:solidFill>
                <a:schemeClr val="dk1"/>
              </a:solidFill>
              <a:effectLst/>
              <a:latin typeface="+mn-lt"/>
              <a:ea typeface="+mn-ea"/>
              <a:cs typeface="+mn-cs"/>
            </a:rPr>
            <a:t>年度に比べ約</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万円減少しています。要因としては、</a:t>
          </a:r>
          <a:r>
            <a:rPr kumimoji="1" lang="ja-JP" altLang="en-US" sz="1100">
              <a:solidFill>
                <a:schemeClr val="dk1"/>
              </a:solidFill>
              <a:effectLst/>
              <a:latin typeface="+mn-lt"/>
              <a:ea typeface="+mn-ea"/>
              <a:cs typeface="+mn-cs"/>
            </a:rPr>
            <a:t>村道トンネル修繕工事費</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66,172</a:t>
          </a:r>
          <a:r>
            <a:rPr kumimoji="1" lang="ja-JP" altLang="ja-JP" sz="1100">
              <a:solidFill>
                <a:schemeClr val="dk1"/>
              </a:solidFill>
              <a:effectLst/>
              <a:latin typeface="+mn-lt"/>
              <a:ea typeface="+mn-ea"/>
              <a:cs typeface="+mn-cs"/>
            </a:rPr>
            <a:t>千円）の減などが挙げられます。</a:t>
          </a:r>
          <a:endParaRPr lang="ja-JP" altLang="ja-JP" sz="1400">
            <a:effectLst/>
          </a:endParaRPr>
        </a:p>
        <a:p>
          <a:r>
            <a:rPr kumimoji="1" lang="ja-JP" altLang="ja-JP" sz="1100">
              <a:solidFill>
                <a:schemeClr val="dk1"/>
              </a:solidFill>
              <a:effectLst/>
              <a:latin typeface="+mn-lt"/>
              <a:ea typeface="+mn-ea"/>
              <a:cs typeface="+mn-cs"/>
            </a:rPr>
            <a:t>　総論として、少ない人口の自治体であることから、人口一人当たりのコストが平均よりも大きくなる傾向にあります。限られた予算内で、住民サービスの維持向上が図れるよう精査して事業を実施します。</a:t>
          </a:r>
          <a:endParaRPr lang="ja-JP" altLang="ja-JP" sz="1400">
            <a:effectLst/>
          </a:endParaRPr>
        </a:p>
        <a:p>
          <a:r>
            <a:rPr kumimoji="1" lang="ja-JP" altLang="ja-JP" sz="1100">
              <a:solidFill>
                <a:schemeClr val="dk1"/>
              </a:solidFill>
              <a:effectLst/>
              <a:latin typeface="+mn-lt"/>
              <a:ea typeface="+mn-ea"/>
              <a:cs typeface="+mn-cs"/>
            </a:rPr>
            <a:t>　また、過剰な投資の抑制、公債費の抑制を基本とした行政運営を行います。</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長野県天龍村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将来に備えた財政調整基金の積立により基金残高が増加しています。</a:t>
          </a:r>
          <a:endParaRPr lang="ja-JP" altLang="ja-JP" sz="1400">
            <a:effectLst/>
          </a:endParaRPr>
        </a:p>
        <a:p>
          <a:r>
            <a:rPr kumimoji="1" lang="ja-JP" altLang="ja-JP" sz="1100">
              <a:solidFill>
                <a:schemeClr val="dk1"/>
              </a:solidFill>
              <a:effectLst/>
              <a:latin typeface="+mn-lt"/>
              <a:ea typeface="+mn-ea"/>
              <a:cs typeface="+mn-cs"/>
            </a:rPr>
            <a:t>今後も、適正な財政運営を継続し、積立を行う方針です。</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長野県天龍村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実質黒字額は、平成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年度を除いて</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年度よりほぼ同水準で推移しています。</a:t>
          </a:r>
          <a:endParaRPr lang="ja-JP" altLang="ja-JP" sz="1400">
            <a:effectLst/>
          </a:endParaRPr>
        </a:p>
        <a:p>
          <a:r>
            <a:rPr kumimoji="1" lang="ja-JP" altLang="ja-JP" sz="1100">
              <a:solidFill>
                <a:schemeClr val="dk1"/>
              </a:solidFill>
              <a:effectLst/>
              <a:latin typeface="+mn-lt"/>
              <a:ea typeface="+mn-ea"/>
              <a:cs typeface="+mn-cs"/>
            </a:rPr>
            <a:t>　実質赤字額は、マイナスで推移しています。</a:t>
          </a:r>
          <a:endParaRPr lang="ja-JP" altLang="ja-JP" sz="1400">
            <a:effectLst/>
          </a:endParaRPr>
        </a:p>
        <a:p>
          <a:r>
            <a:rPr kumimoji="1" lang="ja-JP" altLang="ja-JP" sz="1100">
              <a:solidFill>
                <a:schemeClr val="dk1"/>
              </a:solidFill>
              <a:effectLst/>
              <a:latin typeface="+mn-lt"/>
              <a:ea typeface="+mn-ea"/>
              <a:cs typeface="+mn-cs"/>
            </a:rPr>
            <a:t>　一般会計、特別会計と共に、滞納額の減少による収入の確保、事務事業の見直し等による歳出削減により、より一層の財政健全化を図ります。</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長野県天龍村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年度以降、起債抑制策、繰上償還実施により、地方債現在高はピーク時の</a:t>
          </a:r>
          <a:r>
            <a:rPr kumimoji="1" lang="en-US" altLang="ja-JP" sz="1100">
              <a:solidFill>
                <a:schemeClr val="dk1"/>
              </a:solidFill>
              <a:effectLst/>
              <a:latin typeface="+mn-lt"/>
              <a:ea typeface="+mn-ea"/>
              <a:cs typeface="+mn-cs"/>
            </a:rPr>
            <a:t>4,977</a:t>
          </a:r>
          <a:r>
            <a:rPr kumimoji="1" lang="ja-JP" altLang="ja-JP" sz="1100">
              <a:solidFill>
                <a:schemeClr val="dk1"/>
              </a:solidFill>
              <a:effectLst/>
              <a:latin typeface="+mn-lt"/>
              <a:ea typeface="+mn-ea"/>
              <a:cs typeface="+mn-cs"/>
            </a:rPr>
            <a:t>百万円（平成</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年度末）から、</a:t>
          </a:r>
          <a:r>
            <a:rPr kumimoji="1" lang="en-US" altLang="ja-JP" sz="1100">
              <a:solidFill>
                <a:schemeClr val="dk1"/>
              </a:solidFill>
              <a:effectLst/>
              <a:latin typeface="+mn-lt"/>
              <a:ea typeface="+mn-ea"/>
              <a:cs typeface="+mn-cs"/>
            </a:rPr>
            <a:t>2,328</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年度末）と大幅に減少しています。</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公債費決算額は平成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年度迄は年々減少傾向にありましたが、</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年度は平成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年度に実施したおきよめの湯大規模改修事業に係る辺地債の元金償還等により、ここ５年で最も高い数値となっております。</a:t>
          </a:r>
          <a:endParaRPr lang="ja-JP" altLang="ja-JP" sz="1400">
            <a:effectLst/>
          </a:endParaRPr>
        </a:p>
        <a:p>
          <a:pPr eaLnBrk="1" fontAlgn="auto" latinLnBrk="0" hangingPunct="1"/>
          <a:r>
            <a:rPr lang="ja-JP"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今後も公債費の適正化により、より一層財政健全化を図ります。</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長野県天龍村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一般会計等に係る地方債の現在高は、ピーク時の</a:t>
          </a:r>
          <a:r>
            <a:rPr kumimoji="1" lang="en-US" altLang="ja-JP" sz="1100">
              <a:solidFill>
                <a:schemeClr val="dk1"/>
              </a:solidFill>
              <a:effectLst/>
              <a:latin typeface="+mn-lt"/>
              <a:ea typeface="+mn-ea"/>
              <a:cs typeface="+mn-cs"/>
            </a:rPr>
            <a:t>4,977</a:t>
          </a:r>
          <a:r>
            <a:rPr kumimoji="1" lang="ja-JP" altLang="ja-JP" sz="1100">
              <a:solidFill>
                <a:schemeClr val="dk1"/>
              </a:solidFill>
              <a:effectLst/>
              <a:latin typeface="+mn-lt"/>
              <a:ea typeface="+mn-ea"/>
              <a:cs typeface="+mn-cs"/>
            </a:rPr>
            <a:t>百万円（平成</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年度末）から平成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年度末時点では</a:t>
          </a:r>
          <a:r>
            <a:rPr kumimoji="1" lang="en-US" altLang="ja-JP" sz="1100">
              <a:solidFill>
                <a:schemeClr val="dk1"/>
              </a:solidFill>
              <a:effectLst/>
              <a:latin typeface="+mn-lt"/>
              <a:ea typeface="+mn-ea"/>
              <a:cs typeface="+mn-cs"/>
            </a:rPr>
            <a:t>2,328</a:t>
          </a:r>
          <a:r>
            <a:rPr kumimoji="1" lang="ja-JP" altLang="ja-JP" sz="1100">
              <a:solidFill>
                <a:schemeClr val="dk1"/>
              </a:solidFill>
              <a:effectLst/>
              <a:latin typeface="+mn-lt"/>
              <a:ea typeface="+mn-ea"/>
              <a:cs typeface="+mn-cs"/>
            </a:rPr>
            <a:t>百万円と大幅に減少しています。</a:t>
          </a:r>
          <a:endParaRPr lang="ja-JP" altLang="ja-JP" sz="1400">
            <a:effectLst/>
          </a:endParaRPr>
        </a:p>
        <a:p>
          <a:r>
            <a:rPr kumimoji="1" lang="ja-JP" altLang="ja-JP" sz="1100">
              <a:solidFill>
                <a:schemeClr val="dk1"/>
              </a:solidFill>
              <a:effectLst/>
              <a:latin typeface="+mn-lt"/>
              <a:ea typeface="+mn-ea"/>
              <a:cs typeface="+mn-cs"/>
            </a:rPr>
            <a:t>　また、充当可能基金についても、減債基金等の積立により残高が増加しています。</a:t>
          </a:r>
          <a:endParaRPr lang="ja-JP" altLang="ja-JP" sz="1400">
            <a:effectLst/>
          </a:endParaRPr>
        </a:p>
        <a:p>
          <a:r>
            <a:rPr kumimoji="1" lang="ja-JP" altLang="ja-JP" sz="1100">
              <a:solidFill>
                <a:schemeClr val="dk1"/>
              </a:solidFill>
              <a:effectLst/>
              <a:latin typeface="+mn-lt"/>
              <a:ea typeface="+mn-ea"/>
              <a:cs typeface="+mn-cs"/>
            </a:rPr>
            <a:t>　引き続き公債費の抑制、繰上償還実施、基金積立により一層財政健全化を図ります。</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長野県天龍村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基金全体としては昨年度に比べ、</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百万円増加しています。</a:t>
          </a:r>
          <a:endParaRPr lang="ja-JP" altLang="ja-JP" sz="1400">
            <a:effectLst/>
          </a:endParaRPr>
        </a:p>
        <a:p>
          <a:r>
            <a:rPr kumimoji="1" lang="ja-JP" altLang="ja-JP" sz="1100">
              <a:solidFill>
                <a:schemeClr val="dk1"/>
              </a:solidFill>
              <a:effectLst/>
              <a:latin typeface="+mn-lt"/>
              <a:ea typeface="+mn-ea"/>
              <a:cs typeface="+mn-cs"/>
            </a:rPr>
            <a:t>　内訳としましては、減債基金が</a:t>
          </a:r>
          <a:r>
            <a:rPr kumimoji="1" lang="en-US" altLang="ja-JP" sz="1100">
              <a:solidFill>
                <a:schemeClr val="dk1"/>
              </a:solidFill>
              <a:effectLst/>
              <a:latin typeface="+mn-lt"/>
              <a:ea typeface="+mn-ea"/>
              <a:cs typeface="+mn-cs"/>
            </a:rPr>
            <a:t>37</a:t>
          </a:r>
          <a:r>
            <a:rPr kumimoji="1" lang="ja-JP" altLang="ja-JP" sz="1100">
              <a:solidFill>
                <a:schemeClr val="dk1"/>
              </a:solidFill>
              <a:effectLst/>
              <a:latin typeface="+mn-lt"/>
              <a:ea typeface="+mn-ea"/>
              <a:cs typeface="+mn-cs"/>
            </a:rPr>
            <a:t>百万円、その他特定目的基金が</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百万円増加しており、財政調整基金が</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しております。</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基金の使途の明確化を図るために、財政調整基金を取り崩し、新たな基金（公共施設等総合管理基金等）を設置し、個々の特定目的基金への移行を予定しています。</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・地域福祉基金　→　高齢者保健福祉の増進を図るための事業に使用します。</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・ふるさと寄附金基金　→　天龍村を応援していただく方からの寄付金を財源に各種事業を実施する場合に使用します。</a:t>
          </a:r>
          <a:endParaRPr lang="ja-JP" altLang="ja-JP" sz="1400">
            <a:effectLst/>
          </a:endParaRPr>
        </a:p>
        <a:p>
          <a:r>
            <a:rPr kumimoji="1" lang="ja-JP" altLang="ja-JP" sz="1100">
              <a:solidFill>
                <a:schemeClr val="dk1"/>
              </a:solidFill>
              <a:effectLst/>
              <a:latin typeface="+mn-lt"/>
              <a:ea typeface="+mn-ea"/>
              <a:cs typeface="+mn-cs"/>
            </a:rPr>
            <a:t>・有線テレビジョン放送施設維持管理基金　→　有線テレビジョン（</a:t>
          </a:r>
          <a:r>
            <a:rPr kumimoji="1" lang="en-US" altLang="ja-JP" sz="1100">
              <a:solidFill>
                <a:schemeClr val="dk1"/>
              </a:solidFill>
              <a:effectLst/>
              <a:latin typeface="+mn-lt"/>
              <a:ea typeface="+mn-ea"/>
              <a:cs typeface="+mn-cs"/>
            </a:rPr>
            <a:t>CATV</a:t>
          </a:r>
          <a:r>
            <a:rPr kumimoji="1" lang="ja-JP" altLang="ja-JP" sz="1100">
              <a:solidFill>
                <a:schemeClr val="dk1"/>
              </a:solidFill>
              <a:effectLst/>
              <a:latin typeface="+mn-lt"/>
              <a:ea typeface="+mn-ea"/>
              <a:cs typeface="+mn-cs"/>
            </a:rPr>
            <a:t>放送施設）の維持、補修及び管理に関する経費に使用します。</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・教育基金　→　教育施設の充実及び教育振興を図り、教育環境の充実による地域振興を図るために使用します。</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・村営バス基金　→　地域住民にとって身近な公共交通機関である村営バス車両の更新等に使用します。</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・ふるさと寄附金基金　→　</a:t>
          </a:r>
          <a:r>
            <a:rPr kumimoji="1" lang="ja-JP" altLang="en-US" sz="1100">
              <a:solidFill>
                <a:schemeClr val="dk1"/>
              </a:solidFill>
              <a:effectLst/>
              <a:latin typeface="+mn-lt"/>
              <a:ea typeface="+mn-ea"/>
              <a:cs typeface="+mn-cs"/>
            </a:rPr>
            <a:t>寄附</a:t>
          </a:r>
          <a:r>
            <a:rPr kumimoji="1" lang="ja-JP" altLang="ja-JP" sz="1100">
              <a:solidFill>
                <a:schemeClr val="dk1"/>
              </a:solidFill>
              <a:effectLst/>
              <a:latin typeface="+mn-lt"/>
              <a:ea typeface="+mn-ea"/>
              <a:cs typeface="+mn-cs"/>
            </a:rPr>
            <a:t>額の増加による積み立て</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有線テレビジョン放送施設維持管理基金　→　災害時に備えて積み立て</a:t>
          </a:r>
          <a:endParaRPr lang="ja-JP" altLang="ja-JP" sz="1400">
            <a:effectLst/>
          </a:endParaRPr>
        </a:p>
        <a:p>
          <a:r>
            <a:rPr kumimoji="1" lang="ja-JP" altLang="ja-JP" sz="1100" baseline="0">
              <a:solidFill>
                <a:schemeClr val="dk1"/>
              </a:solidFill>
              <a:effectLst/>
              <a:latin typeface="+mn-lt"/>
              <a:ea typeface="+mn-ea"/>
              <a:cs typeface="+mn-cs"/>
            </a:rPr>
            <a:t>・</a:t>
          </a:r>
          <a:r>
            <a:rPr kumimoji="1" lang="ja-JP" altLang="en-US" sz="1100" baseline="0">
              <a:solidFill>
                <a:schemeClr val="dk1"/>
              </a:solidFill>
              <a:effectLst/>
              <a:latin typeface="+mn-lt"/>
              <a:ea typeface="+mn-ea"/>
              <a:cs typeface="+mn-cs"/>
            </a:rPr>
            <a:t>教育基金</a:t>
          </a:r>
          <a:r>
            <a:rPr kumimoji="1" lang="ja-JP" altLang="ja-JP" sz="1100" baseline="0">
              <a:solidFill>
                <a:schemeClr val="dk1"/>
              </a:solidFill>
              <a:effectLst/>
              <a:latin typeface="+mn-lt"/>
              <a:ea typeface="+mn-ea"/>
              <a:cs typeface="+mn-cs"/>
            </a:rPr>
            <a:t>　→　</a:t>
          </a:r>
          <a:r>
            <a:rPr kumimoji="1" lang="ja-JP" altLang="en-US" sz="1100" baseline="0">
              <a:solidFill>
                <a:schemeClr val="dk1"/>
              </a:solidFill>
              <a:effectLst/>
              <a:latin typeface="+mn-lt"/>
              <a:ea typeface="+mn-ea"/>
              <a:cs typeface="+mn-cs"/>
            </a:rPr>
            <a:t>寄附</a:t>
          </a:r>
          <a:r>
            <a:rPr kumimoji="1" lang="ja-JP" altLang="ja-JP" sz="1100" baseline="0">
              <a:solidFill>
                <a:schemeClr val="dk1"/>
              </a:solidFill>
              <a:effectLst/>
              <a:latin typeface="+mn-lt"/>
              <a:ea typeface="+mn-ea"/>
              <a:cs typeface="+mn-cs"/>
            </a:rPr>
            <a:t>者の意向による積み立て</a:t>
          </a:r>
          <a:endParaRPr lang="ja-JP" altLang="ja-JP" sz="1400">
            <a:effectLst/>
          </a:endParaRPr>
        </a:p>
        <a:p>
          <a:r>
            <a:rPr kumimoji="1" lang="ja-JP" altLang="ja-JP" sz="1100" baseline="0">
              <a:solidFill>
                <a:schemeClr val="dk1"/>
              </a:solidFill>
              <a:effectLst/>
              <a:latin typeface="+mn-lt"/>
              <a:ea typeface="+mn-ea"/>
              <a:cs typeface="+mn-cs"/>
            </a:rPr>
            <a:t>・村営バス基金　→　車両更新等に備えて積み立て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・今後も各基金の実情に応じて積立を行っていく予定です。　</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dk1"/>
              </a:solidFill>
              <a:effectLst/>
              <a:latin typeface="+mn-lt"/>
              <a:ea typeface="+mn-ea"/>
              <a:cs typeface="+mn-cs"/>
            </a:rPr>
            <a:t>　景気の動向による法人関係税等の変動、公共施設の老朽化対策、人口減少による税収減を見越して年々積立を行っているため増加しています。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dk1"/>
              </a:solidFill>
              <a:effectLst/>
              <a:latin typeface="+mn-lt"/>
              <a:ea typeface="+mn-ea"/>
              <a:cs typeface="+mn-cs"/>
            </a:rPr>
            <a:t>　基金の使途の明確化を図るために、新たな基金（公共施設等総合管理基金等）を設置し、個々の特定目的基金に積み立てていくことを予定しています</a:t>
          </a:r>
          <a:r>
            <a:rPr kumimoji="1" lang="ja-JP" altLang="ja-JP" sz="1100">
              <a:solidFill>
                <a:schemeClr val="dk1"/>
              </a:solidFill>
              <a:effectLst/>
              <a:latin typeface="+mn-lt"/>
              <a:ea typeface="+mn-ea"/>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dk1"/>
              </a:solidFill>
              <a:effectLst/>
              <a:latin typeface="+mn-lt"/>
              <a:ea typeface="+mn-ea"/>
              <a:cs typeface="+mn-cs"/>
            </a:rPr>
            <a:t>　臨時財政対策債の繰上償還等を行う予定のため増加しています。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dk1"/>
              </a:solidFill>
              <a:effectLst/>
              <a:latin typeface="+mn-lt"/>
              <a:ea typeface="+mn-ea"/>
              <a:cs typeface="+mn-cs"/>
            </a:rPr>
            <a:t>　地方債の償還計画等を踏まえ、今後も同様に積立を行っていく予定です。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151DB5FC-C7B7-4B20-BE41-E8686A935B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6A92D3A5-BEF1-44DB-9DED-8BED88FEA9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961269CA-852E-47C1-85A7-C63C4DB20E8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C9D5C90-15AD-437E-9AFB-8CDCC79C21B9}"/>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C673DEE4-CF4B-4EE2-A4AD-76635C114F42}"/>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554E6B09-573D-4E3C-80FD-05331FFAE27B}"/>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E7429B3D-D282-4DDA-9B9B-98DA8B381618}"/>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48BFEA98-20F7-44D7-9E0F-79F744B2335B}"/>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18EFC8A7-F81C-4D90-9D0B-FD46A0142975}"/>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74A3F758-E026-4767-8063-6CA5B294B6E1}"/>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C7B2FEF6-C74F-45DB-ADF4-E7F9DB6AC5D6}"/>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F164F4C7-0ED9-4D72-AB0A-C5632EAA7671}"/>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1FD6C6DA-EACB-4B42-A7B6-D863D0C079E7}"/>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DFEE7857-C231-4A59-B561-285EA14C987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EF95D00D-6D61-47CC-9287-D008C445C574}"/>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22CD8C87-4545-4456-8336-086020F3C99E}"/>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長野県天龍村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39A22589-8305-4C48-B036-812307A07E5A}"/>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8B3B3E83-A170-4ECB-903A-D3850BE811FE}"/>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CF035317-7562-4BF1-87F1-B3D77FBE7936}"/>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89B9C316-A587-47E0-918D-2846EEAD9892}"/>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8D4ED720-47D9-478D-A765-C9F89DA26D23}"/>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389F08FA-2CA3-42AD-88A1-A5F640A9F56F}"/>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1,246
1,230
109.44
2,638,909
2,513,126
110,074
1,329,840
2,328,444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32D8D151-7EBE-41BC-87AA-A49D975845D6}"/>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6A709B25-49BC-4272-8F1F-3689F8F0A77C}"/>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1719FB69-D237-4F22-931B-70510D9409C7}"/>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AD93B0F2-C456-49D9-856B-9C13C58B9A24}"/>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46426EE0-97CD-4925-A495-A8B6B1F6B678}"/>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B3885148-C199-40D3-B188-144137DB50EE}"/>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9EBE3B98-403C-4F13-970C-F438A4E2ABC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43B9B2AA-E87A-431F-B253-75A18682954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6B6A8DA8-2146-4E8D-852D-0D1E75546E3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76FF8629-1BD1-4ED3-AADA-6258040841AC}"/>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4BD5DC39-29A0-4CA8-836F-D67FE271C37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C27EFDE3-73C5-4EC5-8051-DA6F9E21BA85}"/>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1158CB56-C64C-4747-A327-0E5449F23E69}"/>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BB1D75C5-5B62-4FFA-B06D-8BF48F27B89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20450C81-3E0F-4E26-81C5-CD3920865B96}"/>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1F9B9ED4-2BF8-4FB9-99EC-70999A856283}"/>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4382648-AA0E-47CA-8C53-D767C738F75A}"/>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A4BD7DBA-3F80-42DF-BA1A-360F307A2842}"/>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EAB1418E-3D8E-4111-8674-27FDBEA9C728}"/>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a:extLst>
            <a:ext uri="{FF2B5EF4-FFF2-40B4-BE49-F238E27FC236}">
              <a16:creationId xmlns:a16="http://schemas.microsoft.com/office/drawing/2014/main" id="{0C442BE7-DA51-48DD-BC7B-685CEFEFCC42}"/>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83D640AF-9A8A-414D-B4D3-D0089D479FDE}"/>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B983509D-5E50-4FD5-963A-923A18B9D425}"/>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74C37E78-BAE0-4E5A-BD67-98DC31531E57}"/>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96E7233B-44D7-4CA1-8A56-BF692B94F17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EE66412-1A17-425F-B75B-F1E103E68096}"/>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466AD4ED-EA3B-4C05-B418-476C81F41982}"/>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3CA0F56B-2169-41D0-8DD3-8E294396B4F1}"/>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A9732BD6-AE20-497F-9FE7-FB72BE1746FE}"/>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5A8839FE-886A-4157-879C-1E3A4A684199}"/>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DAA15839-CF63-465F-919E-56EA50E7B1C7}"/>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3B4BE04-7D01-4E0F-96FD-9F4B46769C9A}"/>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179F846D-EFB5-4009-916B-DFB6048C26E1}"/>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3842327D-8DB0-4E70-AECA-3475BA32C833}"/>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6A3FF834-595F-48D4-9779-63E24FF770D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7219B424-BE9C-4045-83FF-C00AF15A8115}"/>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村では、各種利用需要に対応するため、多種多様な公共施設やインフラ施設を整備してきましたが、これらの施設が耐用年数を迎えつつあることから、有形固定資産減価償却率が全国平均や県平均に比べやや高い水準にあります。</a:t>
          </a:r>
        </a:p>
        <a:p>
          <a:r>
            <a:rPr kumimoji="1" lang="ja-JP" altLang="en-US" sz="1100">
              <a:latin typeface="ＭＳ Ｐゴシック" panose="020B0600070205080204" pitchFamily="50" charset="-128"/>
              <a:ea typeface="ＭＳ Ｐゴシック" panose="020B0600070205080204" pitchFamily="50" charset="-128"/>
            </a:rPr>
            <a:t>　こうした状況を踏まえ、平成２９年３月に「天龍村公共施設等総合管理計画」、令和３年３月に「天龍村公共施設個別施設計画」を策定し、長期的な視点を持って、公共施設の利活用の促進や、統廃合・長寿命化等の施策を計画的に取り組むこととしています。</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51535A28-8ABA-489C-AA36-EAD99B6A2BF7}"/>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33253F85-6EE3-4837-B1B5-F339FF9B364F}"/>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87EA6C56-F414-4E1B-9A7C-EBB44D71D6D9}"/>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C5D7ADEA-B9C9-47F7-9979-7223D22C0955}"/>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6F5A0BBC-CCA6-4A54-AFA0-08029D7A65C7}"/>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D31DA937-9AD7-4448-A6EB-F2BE300A3DC9}"/>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AACE25D9-EF64-4769-952D-BD5AA9279CCF}"/>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BF0B71BF-6A15-4E8B-B2CF-6FEDDC84778E}"/>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322E19B8-7C83-4087-AF71-5C68E373B80F}"/>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87FBB2A5-CFEC-4661-8B9A-5DF601222AFA}"/>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863CCF71-57B5-4FAB-81B9-DE6F57D9888D}"/>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0A2E4B4B-3FC6-4EE6-A4C3-B30992815BF9}"/>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5473A580-BC24-4948-AF27-43FC2A5D2F12}"/>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F54E93D4-DD7F-4D58-B7A5-448D8E3123A3}"/>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1215D94F-3813-4474-B6AC-49C0E4C524FC}"/>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1D9FBF14-7852-4937-B687-C52434C27B48}"/>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5A8558BF-9173-42BE-88CF-0E879A6228C5}"/>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8DCD5CF6-A10F-4B67-A653-66D7F573444C}"/>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81552</xdr:rowOff>
    </xdr:from>
    <xdr:to>
      <xdr:col>23</xdr:col>
      <xdr:colOff>85090</xdr:colOff>
      <xdr:row>33</xdr:row>
      <xdr:rowOff>164465</xdr:rowOff>
    </xdr:to>
    <xdr:cxnSp macro="">
      <xdr:nvCxnSpPr>
        <xdr:cNvPr id="77" name="直線コネクタ 76">
          <a:extLst>
            <a:ext uri="{FF2B5EF4-FFF2-40B4-BE49-F238E27FC236}">
              <a16:creationId xmlns:a16="http://schemas.microsoft.com/office/drawing/2014/main" id="{3A43FD0C-2C8E-4C58-86ED-169B51F6E333}"/>
            </a:ext>
          </a:extLst>
        </xdr:cNvPr>
        <xdr:cNvCxnSpPr/>
      </xdr:nvCxnSpPr>
      <xdr:spPr>
        <a:xfrm flipV="1">
          <a:off x="4760595" y="5310777"/>
          <a:ext cx="1270" cy="1283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168292</xdr:rowOff>
    </xdr:from>
    <xdr:ext cx="405111" cy="259045"/>
    <xdr:sp macro="" textlink="">
      <xdr:nvSpPr>
        <xdr:cNvPr id="78" name="有形固定資産減価償却率最小値テキスト">
          <a:extLst>
            <a:ext uri="{FF2B5EF4-FFF2-40B4-BE49-F238E27FC236}">
              <a16:creationId xmlns:a16="http://schemas.microsoft.com/office/drawing/2014/main" id="{A42CCF02-EDDE-47A6-9E6E-C671B7704FA4}"/>
            </a:ext>
          </a:extLst>
        </xdr:cNvPr>
        <xdr:cNvSpPr txBox="1"/>
      </xdr:nvSpPr>
      <xdr:spPr>
        <a:xfrm>
          <a:off x="4813300" y="6597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164465</xdr:rowOff>
    </xdr:from>
    <xdr:to>
      <xdr:col>23</xdr:col>
      <xdr:colOff>174625</xdr:colOff>
      <xdr:row>33</xdr:row>
      <xdr:rowOff>164465</xdr:rowOff>
    </xdr:to>
    <xdr:cxnSp macro="">
      <xdr:nvCxnSpPr>
        <xdr:cNvPr id="79" name="直線コネクタ 78">
          <a:extLst>
            <a:ext uri="{FF2B5EF4-FFF2-40B4-BE49-F238E27FC236}">
              <a16:creationId xmlns:a16="http://schemas.microsoft.com/office/drawing/2014/main" id="{BE4B14BF-74B2-4125-B05A-4E36271E402D}"/>
            </a:ext>
          </a:extLst>
        </xdr:cNvPr>
        <xdr:cNvCxnSpPr/>
      </xdr:nvCxnSpPr>
      <xdr:spPr>
        <a:xfrm>
          <a:off x="4673600" y="659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28229</xdr:rowOff>
    </xdr:from>
    <xdr:ext cx="405111" cy="259045"/>
    <xdr:sp macro="" textlink="">
      <xdr:nvSpPr>
        <xdr:cNvPr id="80" name="有形固定資産減価償却率最大値テキスト">
          <a:extLst>
            <a:ext uri="{FF2B5EF4-FFF2-40B4-BE49-F238E27FC236}">
              <a16:creationId xmlns:a16="http://schemas.microsoft.com/office/drawing/2014/main" id="{985412A3-32BA-4D87-9EEF-7E7DDE888E32}"/>
            </a:ext>
          </a:extLst>
        </xdr:cNvPr>
        <xdr:cNvSpPr txBox="1"/>
      </xdr:nvSpPr>
      <xdr:spPr>
        <a:xfrm>
          <a:off x="4813300" y="5086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81552</xdr:rowOff>
    </xdr:from>
    <xdr:to>
      <xdr:col>23</xdr:col>
      <xdr:colOff>174625</xdr:colOff>
      <xdr:row>26</xdr:row>
      <xdr:rowOff>81552</xdr:rowOff>
    </xdr:to>
    <xdr:cxnSp macro="">
      <xdr:nvCxnSpPr>
        <xdr:cNvPr id="81" name="直線コネクタ 80">
          <a:extLst>
            <a:ext uri="{FF2B5EF4-FFF2-40B4-BE49-F238E27FC236}">
              <a16:creationId xmlns:a16="http://schemas.microsoft.com/office/drawing/2014/main" id="{BF28081D-3C43-4CF5-A53B-BB124B712196}"/>
            </a:ext>
          </a:extLst>
        </xdr:cNvPr>
        <xdr:cNvCxnSpPr/>
      </xdr:nvCxnSpPr>
      <xdr:spPr>
        <a:xfrm>
          <a:off x="4673600" y="531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6276</xdr:rowOff>
    </xdr:from>
    <xdr:ext cx="405111" cy="259045"/>
    <xdr:sp macro="" textlink="">
      <xdr:nvSpPr>
        <xdr:cNvPr id="82" name="有形固定資産減価償却率平均値テキスト">
          <a:extLst>
            <a:ext uri="{FF2B5EF4-FFF2-40B4-BE49-F238E27FC236}">
              <a16:creationId xmlns:a16="http://schemas.microsoft.com/office/drawing/2014/main" id="{4EDAED27-6C83-427E-8A17-97C18DC91746}"/>
            </a:ext>
          </a:extLst>
        </xdr:cNvPr>
        <xdr:cNvSpPr txBox="1"/>
      </xdr:nvSpPr>
      <xdr:spPr>
        <a:xfrm>
          <a:off x="4813300" y="57498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154849</xdr:rowOff>
    </xdr:from>
    <xdr:to>
      <xdr:col>23</xdr:col>
      <xdr:colOff>136525</xdr:colOff>
      <xdr:row>30</xdr:row>
      <xdr:rowOff>84999</xdr:rowOff>
    </xdr:to>
    <xdr:sp macro="" textlink="">
      <xdr:nvSpPr>
        <xdr:cNvPr id="83" name="フローチャート: 判断 82">
          <a:extLst>
            <a:ext uri="{FF2B5EF4-FFF2-40B4-BE49-F238E27FC236}">
              <a16:creationId xmlns:a16="http://schemas.microsoft.com/office/drawing/2014/main" id="{6322764C-6536-4466-B256-D9B40DDF1EE6}"/>
            </a:ext>
          </a:extLst>
        </xdr:cNvPr>
        <xdr:cNvSpPr/>
      </xdr:nvSpPr>
      <xdr:spPr>
        <a:xfrm>
          <a:off x="4711700" y="58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139428</xdr:rowOff>
    </xdr:from>
    <xdr:to>
      <xdr:col>19</xdr:col>
      <xdr:colOff>187325</xdr:colOff>
      <xdr:row>30</xdr:row>
      <xdr:rowOff>69578</xdr:rowOff>
    </xdr:to>
    <xdr:sp macro="" textlink="">
      <xdr:nvSpPr>
        <xdr:cNvPr id="84" name="フローチャート: 判断 83">
          <a:extLst>
            <a:ext uri="{FF2B5EF4-FFF2-40B4-BE49-F238E27FC236}">
              <a16:creationId xmlns:a16="http://schemas.microsoft.com/office/drawing/2014/main" id="{7EADC9CE-E337-4BC0-8EA0-708F1E045B0E}"/>
            </a:ext>
          </a:extLst>
        </xdr:cNvPr>
        <xdr:cNvSpPr/>
      </xdr:nvSpPr>
      <xdr:spPr>
        <a:xfrm>
          <a:off x="4000500" y="5883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34562</xdr:rowOff>
    </xdr:from>
    <xdr:to>
      <xdr:col>15</xdr:col>
      <xdr:colOff>187325</xdr:colOff>
      <xdr:row>29</xdr:row>
      <xdr:rowOff>136162</xdr:rowOff>
    </xdr:to>
    <xdr:sp macro="" textlink="">
      <xdr:nvSpPr>
        <xdr:cNvPr id="85" name="フローチャート: 判断 84">
          <a:extLst>
            <a:ext uri="{FF2B5EF4-FFF2-40B4-BE49-F238E27FC236}">
              <a16:creationId xmlns:a16="http://schemas.microsoft.com/office/drawing/2014/main" id="{CCC5FF11-F9F0-48B3-8B02-0E6AEC46AFAE}"/>
            </a:ext>
          </a:extLst>
        </xdr:cNvPr>
        <xdr:cNvSpPr/>
      </xdr:nvSpPr>
      <xdr:spPr>
        <a:xfrm>
          <a:off x="3238500" y="5778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6803</xdr:rowOff>
    </xdr:from>
    <xdr:to>
      <xdr:col>11</xdr:col>
      <xdr:colOff>187325</xdr:colOff>
      <xdr:row>29</xdr:row>
      <xdr:rowOff>108403</xdr:rowOff>
    </xdr:to>
    <xdr:sp macro="" textlink="">
      <xdr:nvSpPr>
        <xdr:cNvPr id="86" name="フローチャート: 判断 85">
          <a:extLst>
            <a:ext uri="{FF2B5EF4-FFF2-40B4-BE49-F238E27FC236}">
              <a16:creationId xmlns:a16="http://schemas.microsoft.com/office/drawing/2014/main" id="{C7CD3F23-6861-4B9A-BEC0-F480F5964FCA}"/>
            </a:ext>
          </a:extLst>
        </xdr:cNvPr>
        <xdr:cNvSpPr/>
      </xdr:nvSpPr>
      <xdr:spPr>
        <a:xfrm>
          <a:off x="2476500" y="575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125821</xdr:rowOff>
    </xdr:from>
    <xdr:to>
      <xdr:col>7</xdr:col>
      <xdr:colOff>187325</xdr:colOff>
      <xdr:row>29</xdr:row>
      <xdr:rowOff>55971</xdr:rowOff>
    </xdr:to>
    <xdr:sp macro="" textlink="">
      <xdr:nvSpPr>
        <xdr:cNvPr id="87" name="フローチャート: 判断 86">
          <a:extLst>
            <a:ext uri="{FF2B5EF4-FFF2-40B4-BE49-F238E27FC236}">
              <a16:creationId xmlns:a16="http://schemas.microsoft.com/office/drawing/2014/main" id="{2F105346-95C1-4AC1-B708-191DF5E451E6}"/>
            </a:ext>
          </a:extLst>
        </xdr:cNvPr>
        <xdr:cNvSpPr/>
      </xdr:nvSpPr>
      <xdr:spPr>
        <a:xfrm>
          <a:off x="1714500" y="5697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E392D6AB-30F7-4A72-95C4-B223F2DEC3DC}"/>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3011A12E-5994-4376-8AEC-BBD19CE46E3D}"/>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5C1A6DCA-2409-446F-9875-46799971844C}"/>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68ED4AE4-7587-4E61-97F7-7553684011C3}"/>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FBD286CC-CFA8-4F3E-9E8A-BC84DE94DC51}"/>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32748</xdr:rowOff>
    </xdr:from>
    <xdr:to>
      <xdr:col>23</xdr:col>
      <xdr:colOff>136525</xdr:colOff>
      <xdr:row>30</xdr:row>
      <xdr:rowOff>134348</xdr:rowOff>
    </xdr:to>
    <xdr:sp macro="" textlink="">
      <xdr:nvSpPr>
        <xdr:cNvPr id="93" name="楕円 92">
          <a:extLst>
            <a:ext uri="{FF2B5EF4-FFF2-40B4-BE49-F238E27FC236}">
              <a16:creationId xmlns:a16="http://schemas.microsoft.com/office/drawing/2014/main" id="{4C6C60BE-7D9A-4C6A-B0B7-941B83DE63D7}"/>
            </a:ext>
          </a:extLst>
        </xdr:cNvPr>
        <xdr:cNvSpPr/>
      </xdr:nvSpPr>
      <xdr:spPr>
        <a:xfrm>
          <a:off x="4711700" y="594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11175</xdr:rowOff>
    </xdr:from>
    <xdr:ext cx="405111" cy="259045"/>
    <xdr:sp macro="" textlink="">
      <xdr:nvSpPr>
        <xdr:cNvPr id="94" name="有形固定資産減価償却率該当値テキスト">
          <a:extLst>
            <a:ext uri="{FF2B5EF4-FFF2-40B4-BE49-F238E27FC236}">
              <a16:creationId xmlns:a16="http://schemas.microsoft.com/office/drawing/2014/main" id="{A33DC6FC-A184-4F82-896A-F648DA0FBF3B}"/>
            </a:ext>
          </a:extLst>
        </xdr:cNvPr>
        <xdr:cNvSpPr txBox="1"/>
      </xdr:nvSpPr>
      <xdr:spPr>
        <a:xfrm>
          <a:off x="4813300" y="5926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157933</xdr:rowOff>
    </xdr:from>
    <xdr:to>
      <xdr:col>19</xdr:col>
      <xdr:colOff>187325</xdr:colOff>
      <xdr:row>30</xdr:row>
      <xdr:rowOff>88083</xdr:rowOff>
    </xdr:to>
    <xdr:sp macro="" textlink="">
      <xdr:nvSpPr>
        <xdr:cNvPr id="95" name="楕円 94">
          <a:extLst>
            <a:ext uri="{FF2B5EF4-FFF2-40B4-BE49-F238E27FC236}">
              <a16:creationId xmlns:a16="http://schemas.microsoft.com/office/drawing/2014/main" id="{7E982B55-B8B7-4B18-9524-FC4E96923923}"/>
            </a:ext>
          </a:extLst>
        </xdr:cNvPr>
        <xdr:cNvSpPr/>
      </xdr:nvSpPr>
      <xdr:spPr>
        <a:xfrm>
          <a:off x="4000500" y="590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37283</xdr:rowOff>
    </xdr:from>
    <xdr:to>
      <xdr:col>23</xdr:col>
      <xdr:colOff>85725</xdr:colOff>
      <xdr:row>30</xdr:row>
      <xdr:rowOff>83548</xdr:rowOff>
    </xdr:to>
    <xdr:cxnSp macro="">
      <xdr:nvCxnSpPr>
        <xdr:cNvPr id="96" name="直線コネクタ 95">
          <a:extLst>
            <a:ext uri="{FF2B5EF4-FFF2-40B4-BE49-F238E27FC236}">
              <a16:creationId xmlns:a16="http://schemas.microsoft.com/office/drawing/2014/main" id="{08C3F395-1E3C-4660-BA13-ADBC40B1D331}"/>
            </a:ext>
          </a:extLst>
        </xdr:cNvPr>
        <xdr:cNvCxnSpPr/>
      </xdr:nvCxnSpPr>
      <xdr:spPr>
        <a:xfrm>
          <a:off x="4051300" y="5952308"/>
          <a:ext cx="711200" cy="4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102417</xdr:rowOff>
    </xdr:from>
    <xdr:to>
      <xdr:col>15</xdr:col>
      <xdr:colOff>187325</xdr:colOff>
      <xdr:row>30</xdr:row>
      <xdr:rowOff>32567</xdr:rowOff>
    </xdr:to>
    <xdr:sp macro="" textlink="">
      <xdr:nvSpPr>
        <xdr:cNvPr id="97" name="楕円 96">
          <a:extLst>
            <a:ext uri="{FF2B5EF4-FFF2-40B4-BE49-F238E27FC236}">
              <a16:creationId xmlns:a16="http://schemas.microsoft.com/office/drawing/2014/main" id="{EC02CF4F-1510-4CCE-8E90-A8A2143FEB9D}"/>
            </a:ext>
          </a:extLst>
        </xdr:cNvPr>
        <xdr:cNvSpPr/>
      </xdr:nvSpPr>
      <xdr:spPr>
        <a:xfrm>
          <a:off x="3238500" y="584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153217</xdr:rowOff>
    </xdr:from>
    <xdr:to>
      <xdr:col>19</xdr:col>
      <xdr:colOff>136525</xdr:colOff>
      <xdr:row>30</xdr:row>
      <xdr:rowOff>37283</xdr:rowOff>
    </xdr:to>
    <xdr:cxnSp macro="">
      <xdr:nvCxnSpPr>
        <xdr:cNvPr id="98" name="直線コネクタ 97">
          <a:extLst>
            <a:ext uri="{FF2B5EF4-FFF2-40B4-BE49-F238E27FC236}">
              <a16:creationId xmlns:a16="http://schemas.microsoft.com/office/drawing/2014/main" id="{5D6E53C3-2EFF-40BB-AB8E-9D013BEE80C8}"/>
            </a:ext>
          </a:extLst>
        </xdr:cNvPr>
        <xdr:cNvCxnSpPr/>
      </xdr:nvCxnSpPr>
      <xdr:spPr>
        <a:xfrm>
          <a:off x="3289300" y="5896792"/>
          <a:ext cx="7620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49983</xdr:rowOff>
    </xdr:from>
    <xdr:to>
      <xdr:col>11</xdr:col>
      <xdr:colOff>187325</xdr:colOff>
      <xdr:row>29</xdr:row>
      <xdr:rowOff>151583</xdr:rowOff>
    </xdr:to>
    <xdr:sp macro="" textlink="">
      <xdr:nvSpPr>
        <xdr:cNvPr id="99" name="楕円 98">
          <a:extLst>
            <a:ext uri="{FF2B5EF4-FFF2-40B4-BE49-F238E27FC236}">
              <a16:creationId xmlns:a16="http://schemas.microsoft.com/office/drawing/2014/main" id="{75411F68-6589-492C-BC7E-694AEE32440A}"/>
            </a:ext>
          </a:extLst>
        </xdr:cNvPr>
        <xdr:cNvSpPr/>
      </xdr:nvSpPr>
      <xdr:spPr>
        <a:xfrm>
          <a:off x="2476500" y="579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100783</xdr:rowOff>
    </xdr:from>
    <xdr:to>
      <xdr:col>15</xdr:col>
      <xdr:colOff>136525</xdr:colOff>
      <xdr:row>29</xdr:row>
      <xdr:rowOff>153217</xdr:rowOff>
    </xdr:to>
    <xdr:cxnSp macro="">
      <xdr:nvCxnSpPr>
        <xdr:cNvPr id="100" name="直線コネクタ 99">
          <a:extLst>
            <a:ext uri="{FF2B5EF4-FFF2-40B4-BE49-F238E27FC236}">
              <a16:creationId xmlns:a16="http://schemas.microsoft.com/office/drawing/2014/main" id="{E2F7204D-76ED-4668-8A15-5C85D570F2AD}"/>
            </a:ext>
          </a:extLst>
        </xdr:cNvPr>
        <xdr:cNvCxnSpPr/>
      </xdr:nvCxnSpPr>
      <xdr:spPr>
        <a:xfrm>
          <a:off x="2527300" y="5844358"/>
          <a:ext cx="762000" cy="52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12972</xdr:rowOff>
    </xdr:from>
    <xdr:to>
      <xdr:col>7</xdr:col>
      <xdr:colOff>187325</xdr:colOff>
      <xdr:row>29</xdr:row>
      <xdr:rowOff>114572</xdr:rowOff>
    </xdr:to>
    <xdr:sp macro="" textlink="">
      <xdr:nvSpPr>
        <xdr:cNvPr id="101" name="楕円 100">
          <a:extLst>
            <a:ext uri="{FF2B5EF4-FFF2-40B4-BE49-F238E27FC236}">
              <a16:creationId xmlns:a16="http://schemas.microsoft.com/office/drawing/2014/main" id="{EDE0B2DE-12BD-4BE1-B345-766336F4F76D}"/>
            </a:ext>
          </a:extLst>
        </xdr:cNvPr>
        <xdr:cNvSpPr/>
      </xdr:nvSpPr>
      <xdr:spPr>
        <a:xfrm>
          <a:off x="1714500" y="575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63772</xdr:rowOff>
    </xdr:from>
    <xdr:to>
      <xdr:col>11</xdr:col>
      <xdr:colOff>136525</xdr:colOff>
      <xdr:row>29</xdr:row>
      <xdr:rowOff>100783</xdr:rowOff>
    </xdr:to>
    <xdr:cxnSp macro="">
      <xdr:nvCxnSpPr>
        <xdr:cNvPr id="102" name="直線コネクタ 101">
          <a:extLst>
            <a:ext uri="{FF2B5EF4-FFF2-40B4-BE49-F238E27FC236}">
              <a16:creationId xmlns:a16="http://schemas.microsoft.com/office/drawing/2014/main" id="{4DF4F030-1797-4CB8-A0C4-8A3E2E1F0822}"/>
            </a:ext>
          </a:extLst>
        </xdr:cNvPr>
        <xdr:cNvCxnSpPr/>
      </xdr:nvCxnSpPr>
      <xdr:spPr>
        <a:xfrm>
          <a:off x="1765300" y="5807347"/>
          <a:ext cx="7620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86105</xdr:rowOff>
    </xdr:from>
    <xdr:ext cx="405111" cy="259045"/>
    <xdr:sp macro="" textlink="">
      <xdr:nvSpPr>
        <xdr:cNvPr id="103" name="n_1aveValue有形固定資産減価償却率">
          <a:extLst>
            <a:ext uri="{FF2B5EF4-FFF2-40B4-BE49-F238E27FC236}">
              <a16:creationId xmlns:a16="http://schemas.microsoft.com/office/drawing/2014/main" id="{536147E5-3F4F-49D5-BCD1-0933E31C5BFE}"/>
            </a:ext>
          </a:extLst>
        </xdr:cNvPr>
        <xdr:cNvSpPr txBox="1"/>
      </xdr:nvSpPr>
      <xdr:spPr>
        <a:xfrm>
          <a:off x="3836044" y="5658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152689</xdr:rowOff>
    </xdr:from>
    <xdr:ext cx="405111" cy="259045"/>
    <xdr:sp macro="" textlink="">
      <xdr:nvSpPr>
        <xdr:cNvPr id="104" name="n_2aveValue有形固定資産減価償却率">
          <a:extLst>
            <a:ext uri="{FF2B5EF4-FFF2-40B4-BE49-F238E27FC236}">
              <a16:creationId xmlns:a16="http://schemas.microsoft.com/office/drawing/2014/main" id="{0CF8A547-9ADA-4EFF-9CA6-9A94D22061F8}"/>
            </a:ext>
          </a:extLst>
        </xdr:cNvPr>
        <xdr:cNvSpPr txBox="1"/>
      </xdr:nvSpPr>
      <xdr:spPr>
        <a:xfrm>
          <a:off x="3086744" y="5553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124930</xdr:rowOff>
    </xdr:from>
    <xdr:ext cx="405111" cy="259045"/>
    <xdr:sp macro="" textlink="">
      <xdr:nvSpPr>
        <xdr:cNvPr id="105" name="n_3aveValue有形固定資産減価償却率">
          <a:extLst>
            <a:ext uri="{FF2B5EF4-FFF2-40B4-BE49-F238E27FC236}">
              <a16:creationId xmlns:a16="http://schemas.microsoft.com/office/drawing/2014/main" id="{42F646EA-7749-48C7-BA62-658297DA543E}"/>
            </a:ext>
          </a:extLst>
        </xdr:cNvPr>
        <xdr:cNvSpPr txBox="1"/>
      </xdr:nvSpPr>
      <xdr:spPr>
        <a:xfrm>
          <a:off x="2324744" y="552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72498</xdr:rowOff>
    </xdr:from>
    <xdr:ext cx="405111" cy="259045"/>
    <xdr:sp macro="" textlink="">
      <xdr:nvSpPr>
        <xdr:cNvPr id="106" name="n_4aveValue有形固定資産減価償却率">
          <a:extLst>
            <a:ext uri="{FF2B5EF4-FFF2-40B4-BE49-F238E27FC236}">
              <a16:creationId xmlns:a16="http://schemas.microsoft.com/office/drawing/2014/main" id="{E22ABCE4-67EA-42AC-ACFC-766153FC7795}"/>
            </a:ext>
          </a:extLst>
        </xdr:cNvPr>
        <xdr:cNvSpPr txBox="1"/>
      </xdr:nvSpPr>
      <xdr:spPr>
        <a:xfrm>
          <a:off x="1562744" y="5473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79210</xdr:rowOff>
    </xdr:from>
    <xdr:ext cx="405111" cy="259045"/>
    <xdr:sp macro="" textlink="">
      <xdr:nvSpPr>
        <xdr:cNvPr id="107" name="n_1mainValue有形固定資産減価償却率">
          <a:extLst>
            <a:ext uri="{FF2B5EF4-FFF2-40B4-BE49-F238E27FC236}">
              <a16:creationId xmlns:a16="http://schemas.microsoft.com/office/drawing/2014/main" id="{D1276B77-BE20-48D0-8045-DEEC36838022}"/>
            </a:ext>
          </a:extLst>
        </xdr:cNvPr>
        <xdr:cNvSpPr txBox="1"/>
      </xdr:nvSpPr>
      <xdr:spPr>
        <a:xfrm>
          <a:off x="3836044" y="5994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23694</xdr:rowOff>
    </xdr:from>
    <xdr:ext cx="405111" cy="259045"/>
    <xdr:sp macro="" textlink="">
      <xdr:nvSpPr>
        <xdr:cNvPr id="108" name="n_2mainValue有形固定資産減価償却率">
          <a:extLst>
            <a:ext uri="{FF2B5EF4-FFF2-40B4-BE49-F238E27FC236}">
              <a16:creationId xmlns:a16="http://schemas.microsoft.com/office/drawing/2014/main" id="{D6A4E55A-84A7-41AE-9D7F-898A0625D611}"/>
            </a:ext>
          </a:extLst>
        </xdr:cNvPr>
        <xdr:cNvSpPr txBox="1"/>
      </xdr:nvSpPr>
      <xdr:spPr>
        <a:xfrm>
          <a:off x="3086744" y="5938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142710</xdr:rowOff>
    </xdr:from>
    <xdr:ext cx="405111" cy="259045"/>
    <xdr:sp macro="" textlink="">
      <xdr:nvSpPr>
        <xdr:cNvPr id="109" name="n_3mainValue有形固定資産減価償却率">
          <a:extLst>
            <a:ext uri="{FF2B5EF4-FFF2-40B4-BE49-F238E27FC236}">
              <a16:creationId xmlns:a16="http://schemas.microsoft.com/office/drawing/2014/main" id="{8D2F222A-9BF9-44C8-AAEA-E38169F83C84}"/>
            </a:ext>
          </a:extLst>
        </xdr:cNvPr>
        <xdr:cNvSpPr txBox="1"/>
      </xdr:nvSpPr>
      <xdr:spPr>
        <a:xfrm>
          <a:off x="2324744" y="5886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105699</xdr:rowOff>
    </xdr:from>
    <xdr:ext cx="405111" cy="259045"/>
    <xdr:sp macro="" textlink="">
      <xdr:nvSpPr>
        <xdr:cNvPr id="110" name="n_4mainValue有形固定資産減価償却率">
          <a:extLst>
            <a:ext uri="{FF2B5EF4-FFF2-40B4-BE49-F238E27FC236}">
              <a16:creationId xmlns:a16="http://schemas.microsoft.com/office/drawing/2014/main" id="{614EE1A6-0ACB-4A18-AD07-7995D4650E6C}"/>
            </a:ext>
          </a:extLst>
        </xdr:cNvPr>
        <xdr:cNvSpPr txBox="1"/>
      </xdr:nvSpPr>
      <xdr:spPr>
        <a:xfrm>
          <a:off x="1562744" y="5849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2ACFAA9F-0A93-46D8-B2ED-BFD51602E4DC}"/>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12F18533-EAA7-4F8F-B0C7-59CBFF5DD751}"/>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a:extLst>
            <a:ext uri="{FF2B5EF4-FFF2-40B4-BE49-F238E27FC236}">
              <a16:creationId xmlns:a16="http://schemas.microsoft.com/office/drawing/2014/main" id="{D52EC78E-0E58-4F0A-9433-B9274E40E833}"/>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[ 189.4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C9CC9A7C-0E96-4BA2-83BE-BD73186EE4E1}"/>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4460FD3F-0F17-4143-AAA6-5DDDB4104325}"/>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212721A2-691A-4B1B-A645-6F87666600E1}"/>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03230BC1-323F-4F33-B5D1-B06519A1FFE4}"/>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B64CC1AD-2903-496A-B0E2-035478A7B791}"/>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15DC5424-86ED-4162-AD93-9638A2C87CC1}"/>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40CA2688-459E-4765-B00A-D2EDBA9F90F9}"/>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F227F1E0-3216-4B81-9D9D-7AE2E36E9A39}"/>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FC4D9712-8124-4BB2-9A98-35E0556D764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2AE9BF14-17AE-4933-9408-62EBB6F6C322}"/>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当村の債務償還可能年数は、地方債の繰上償還等による将来負担の軽減や適正な基金の積立、有利な地方債の活用等により、全国平均や県平均、類似団体に比べ非常に低い数値となっております。</a:t>
          </a: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212E400F-5929-4ADF-B409-6F2ECE5109E9}"/>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6538E810-019D-45FB-AAC1-887E3FE79E16}"/>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E0CB98A9-2E6B-4933-AFD8-20807313C6B3}"/>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a:extLst>
            <a:ext uri="{FF2B5EF4-FFF2-40B4-BE49-F238E27FC236}">
              <a16:creationId xmlns:a16="http://schemas.microsoft.com/office/drawing/2014/main" id="{3DBEE311-E083-4349-A3B7-82D141433AA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8" name="テキスト ボックス 127">
          <a:extLst>
            <a:ext uri="{FF2B5EF4-FFF2-40B4-BE49-F238E27FC236}">
              <a16:creationId xmlns:a16="http://schemas.microsoft.com/office/drawing/2014/main" id="{000B20C7-48FE-4B29-8975-7E65C6AEE544}"/>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a:extLst>
            <a:ext uri="{FF2B5EF4-FFF2-40B4-BE49-F238E27FC236}">
              <a16:creationId xmlns:a16="http://schemas.microsoft.com/office/drawing/2014/main" id="{E70D323B-3A5F-4036-A5CF-5E881CE49B6D}"/>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a:extLst>
            <a:ext uri="{FF2B5EF4-FFF2-40B4-BE49-F238E27FC236}">
              <a16:creationId xmlns:a16="http://schemas.microsoft.com/office/drawing/2014/main" id="{C8A9A340-F7E6-46C7-81DA-0561C3255EA4}"/>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a:extLst>
            <a:ext uri="{FF2B5EF4-FFF2-40B4-BE49-F238E27FC236}">
              <a16:creationId xmlns:a16="http://schemas.microsoft.com/office/drawing/2014/main" id="{5194CCB1-2430-4285-8B86-D2DEE0BCBE4B}"/>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a:extLst>
            <a:ext uri="{FF2B5EF4-FFF2-40B4-BE49-F238E27FC236}">
              <a16:creationId xmlns:a16="http://schemas.microsoft.com/office/drawing/2014/main" id="{6DA1FE63-CAEE-47D0-BC7E-993354183F41}"/>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a:extLst>
            <a:ext uri="{FF2B5EF4-FFF2-40B4-BE49-F238E27FC236}">
              <a16:creationId xmlns:a16="http://schemas.microsoft.com/office/drawing/2014/main" id="{9D0D8260-6F48-4233-A147-08E893D43CAA}"/>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a:extLst>
            <a:ext uri="{FF2B5EF4-FFF2-40B4-BE49-F238E27FC236}">
              <a16:creationId xmlns:a16="http://schemas.microsoft.com/office/drawing/2014/main" id="{0D139F44-5646-4920-A615-BF1414C38F16}"/>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a:extLst>
            <a:ext uri="{FF2B5EF4-FFF2-40B4-BE49-F238E27FC236}">
              <a16:creationId xmlns:a16="http://schemas.microsoft.com/office/drawing/2014/main" id="{554B557D-35D2-4155-AEA4-78DDD9E4806B}"/>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a:extLst>
            <a:ext uri="{FF2B5EF4-FFF2-40B4-BE49-F238E27FC236}">
              <a16:creationId xmlns:a16="http://schemas.microsoft.com/office/drawing/2014/main" id="{CC9A8B09-EF51-4E60-ADA2-4EA10E18E026}"/>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E3C8A0DB-A59E-474B-9379-A7CD0C19180E}"/>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9CFBA0EA-2A00-462B-A798-2F49171EB477}"/>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36565</xdr:rowOff>
    </xdr:to>
    <xdr:cxnSp macro="">
      <xdr:nvCxnSpPr>
        <xdr:cNvPr id="139" name="直線コネクタ 138">
          <a:extLst>
            <a:ext uri="{FF2B5EF4-FFF2-40B4-BE49-F238E27FC236}">
              <a16:creationId xmlns:a16="http://schemas.microsoft.com/office/drawing/2014/main" id="{E4B3DAC9-6E1E-40AE-BD17-5CE03D86BA08}"/>
            </a:ext>
          </a:extLst>
        </xdr:cNvPr>
        <xdr:cNvCxnSpPr/>
      </xdr:nvCxnSpPr>
      <xdr:spPr>
        <a:xfrm flipV="1">
          <a:off x="14793595" y="5312833"/>
          <a:ext cx="1269" cy="1496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40392</xdr:rowOff>
    </xdr:from>
    <xdr:ext cx="469744" cy="259045"/>
    <xdr:sp macro="" textlink="">
      <xdr:nvSpPr>
        <xdr:cNvPr id="140" name="債務償還比率最小値テキスト">
          <a:extLst>
            <a:ext uri="{FF2B5EF4-FFF2-40B4-BE49-F238E27FC236}">
              <a16:creationId xmlns:a16="http://schemas.microsoft.com/office/drawing/2014/main" id="{5540F91D-42EE-4F36-BE32-54005C552AF5}"/>
            </a:ext>
          </a:extLst>
        </xdr:cNvPr>
        <xdr:cNvSpPr txBox="1"/>
      </xdr:nvSpPr>
      <xdr:spPr>
        <a:xfrm>
          <a:off x="14846300" y="6812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36565</xdr:rowOff>
    </xdr:from>
    <xdr:to>
      <xdr:col>76</xdr:col>
      <xdr:colOff>111125</xdr:colOff>
      <xdr:row>35</xdr:row>
      <xdr:rowOff>36565</xdr:rowOff>
    </xdr:to>
    <xdr:cxnSp macro="">
      <xdr:nvCxnSpPr>
        <xdr:cNvPr id="141" name="直線コネクタ 140">
          <a:extLst>
            <a:ext uri="{FF2B5EF4-FFF2-40B4-BE49-F238E27FC236}">
              <a16:creationId xmlns:a16="http://schemas.microsoft.com/office/drawing/2014/main" id="{7E8FE49D-85EE-415B-AB41-809916B03DF2}"/>
            </a:ext>
          </a:extLst>
        </xdr:cNvPr>
        <xdr:cNvCxnSpPr/>
      </xdr:nvCxnSpPr>
      <xdr:spPr>
        <a:xfrm>
          <a:off x="14706600" y="680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a:extLst>
            <a:ext uri="{FF2B5EF4-FFF2-40B4-BE49-F238E27FC236}">
              <a16:creationId xmlns:a16="http://schemas.microsoft.com/office/drawing/2014/main" id="{20ED8280-ED49-4FDA-81A9-C65CBBCDE47A}"/>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a:extLst>
            <a:ext uri="{FF2B5EF4-FFF2-40B4-BE49-F238E27FC236}">
              <a16:creationId xmlns:a16="http://schemas.microsoft.com/office/drawing/2014/main" id="{F6C8ED59-FCA2-498D-AC2A-E37AD79BB103}"/>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164006</xdr:rowOff>
    </xdr:from>
    <xdr:ext cx="469744" cy="259045"/>
    <xdr:sp macro="" textlink="">
      <xdr:nvSpPr>
        <xdr:cNvPr id="144" name="債務償還比率平均値テキスト">
          <a:extLst>
            <a:ext uri="{FF2B5EF4-FFF2-40B4-BE49-F238E27FC236}">
              <a16:creationId xmlns:a16="http://schemas.microsoft.com/office/drawing/2014/main" id="{C3B92A92-24CF-4040-A004-06E0905715E4}"/>
            </a:ext>
          </a:extLst>
        </xdr:cNvPr>
        <xdr:cNvSpPr txBox="1"/>
      </xdr:nvSpPr>
      <xdr:spPr>
        <a:xfrm>
          <a:off x="14846300" y="57361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14129</xdr:rowOff>
    </xdr:from>
    <xdr:to>
      <xdr:col>76</xdr:col>
      <xdr:colOff>73025</xdr:colOff>
      <xdr:row>29</xdr:row>
      <xdr:rowOff>115729</xdr:rowOff>
    </xdr:to>
    <xdr:sp macro="" textlink="">
      <xdr:nvSpPr>
        <xdr:cNvPr id="145" name="フローチャート: 判断 144">
          <a:extLst>
            <a:ext uri="{FF2B5EF4-FFF2-40B4-BE49-F238E27FC236}">
              <a16:creationId xmlns:a16="http://schemas.microsoft.com/office/drawing/2014/main" id="{E1A55227-2A7A-44A8-B879-469F8AD0B865}"/>
            </a:ext>
          </a:extLst>
        </xdr:cNvPr>
        <xdr:cNvSpPr/>
      </xdr:nvSpPr>
      <xdr:spPr>
        <a:xfrm>
          <a:off x="14744700" y="575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109474</xdr:rowOff>
    </xdr:from>
    <xdr:to>
      <xdr:col>72</xdr:col>
      <xdr:colOff>123825</xdr:colOff>
      <xdr:row>29</xdr:row>
      <xdr:rowOff>39624</xdr:rowOff>
    </xdr:to>
    <xdr:sp macro="" textlink="">
      <xdr:nvSpPr>
        <xdr:cNvPr id="146" name="フローチャート: 判断 145">
          <a:extLst>
            <a:ext uri="{FF2B5EF4-FFF2-40B4-BE49-F238E27FC236}">
              <a16:creationId xmlns:a16="http://schemas.microsoft.com/office/drawing/2014/main" id="{32FC8708-17F9-4BD3-8F00-8BDF4B5A0E6E}"/>
            </a:ext>
          </a:extLst>
        </xdr:cNvPr>
        <xdr:cNvSpPr/>
      </xdr:nvSpPr>
      <xdr:spPr>
        <a:xfrm>
          <a:off x="14033500" y="568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144918</xdr:rowOff>
    </xdr:from>
    <xdr:to>
      <xdr:col>68</xdr:col>
      <xdr:colOff>123825</xdr:colOff>
      <xdr:row>29</xdr:row>
      <xdr:rowOff>75068</xdr:rowOff>
    </xdr:to>
    <xdr:sp macro="" textlink="">
      <xdr:nvSpPr>
        <xdr:cNvPr id="147" name="フローチャート: 判断 146">
          <a:extLst>
            <a:ext uri="{FF2B5EF4-FFF2-40B4-BE49-F238E27FC236}">
              <a16:creationId xmlns:a16="http://schemas.microsoft.com/office/drawing/2014/main" id="{D53D288F-9CD4-4B42-84BB-2A4EA7FCDF52}"/>
            </a:ext>
          </a:extLst>
        </xdr:cNvPr>
        <xdr:cNvSpPr/>
      </xdr:nvSpPr>
      <xdr:spPr>
        <a:xfrm>
          <a:off x="13271500" y="571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21146</xdr:rowOff>
    </xdr:from>
    <xdr:to>
      <xdr:col>64</xdr:col>
      <xdr:colOff>123825</xdr:colOff>
      <xdr:row>29</xdr:row>
      <xdr:rowOff>122746</xdr:rowOff>
    </xdr:to>
    <xdr:sp macro="" textlink="">
      <xdr:nvSpPr>
        <xdr:cNvPr id="148" name="フローチャート: 判断 147">
          <a:extLst>
            <a:ext uri="{FF2B5EF4-FFF2-40B4-BE49-F238E27FC236}">
              <a16:creationId xmlns:a16="http://schemas.microsoft.com/office/drawing/2014/main" id="{9E8ACDC5-C0E6-4035-9EC1-3A84299D2C69}"/>
            </a:ext>
          </a:extLst>
        </xdr:cNvPr>
        <xdr:cNvSpPr/>
      </xdr:nvSpPr>
      <xdr:spPr>
        <a:xfrm>
          <a:off x="12509500" y="5764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164709</xdr:rowOff>
    </xdr:from>
    <xdr:to>
      <xdr:col>60</xdr:col>
      <xdr:colOff>123825</xdr:colOff>
      <xdr:row>29</xdr:row>
      <xdr:rowOff>94859</xdr:rowOff>
    </xdr:to>
    <xdr:sp macro="" textlink="">
      <xdr:nvSpPr>
        <xdr:cNvPr id="149" name="フローチャート: 判断 148">
          <a:extLst>
            <a:ext uri="{FF2B5EF4-FFF2-40B4-BE49-F238E27FC236}">
              <a16:creationId xmlns:a16="http://schemas.microsoft.com/office/drawing/2014/main" id="{FFD51DCE-09CA-44C2-B210-8325C69EAE3B}"/>
            </a:ext>
          </a:extLst>
        </xdr:cNvPr>
        <xdr:cNvSpPr/>
      </xdr:nvSpPr>
      <xdr:spPr>
        <a:xfrm>
          <a:off x="11747500" y="5736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6172C853-A897-489F-8730-C35048CE8B25}"/>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5809E7C4-D0D1-48FA-A2DB-CA9EF59CC8C6}"/>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CF5CAD97-FDCE-40A5-8DFE-6577FEDD14AA}"/>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83DEE11B-F97F-4442-B12E-0990E5CF5A4E}"/>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9B2DB4E9-2B9C-4F0A-9E8C-755DB7D6343D}"/>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30671</xdr:rowOff>
    </xdr:from>
    <xdr:to>
      <xdr:col>76</xdr:col>
      <xdr:colOff>73025</xdr:colOff>
      <xdr:row>28</xdr:row>
      <xdr:rowOff>132271</xdr:rowOff>
    </xdr:to>
    <xdr:sp macro="" textlink="">
      <xdr:nvSpPr>
        <xdr:cNvPr id="155" name="楕円 154">
          <a:extLst>
            <a:ext uri="{FF2B5EF4-FFF2-40B4-BE49-F238E27FC236}">
              <a16:creationId xmlns:a16="http://schemas.microsoft.com/office/drawing/2014/main" id="{A1E5B836-7588-4D53-9A66-1DC3E81C67EF}"/>
            </a:ext>
          </a:extLst>
        </xdr:cNvPr>
        <xdr:cNvSpPr/>
      </xdr:nvSpPr>
      <xdr:spPr>
        <a:xfrm>
          <a:off x="14744700" y="560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53548</xdr:rowOff>
    </xdr:from>
    <xdr:ext cx="469744" cy="259045"/>
    <xdr:sp macro="" textlink="">
      <xdr:nvSpPr>
        <xdr:cNvPr id="156" name="債務償還比率該当値テキスト">
          <a:extLst>
            <a:ext uri="{FF2B5EF4-FFF2-40B4-BE49-F238E27FC236}">
              <a16:creationId xmlns:a16="http://schemas.microsoft.com/office/drawing/2014/main" id="{94EB4188-57CA-4F99-9CFE-FD651AAA6FD8}"/>
            </a:ext>
          </a:extLst>
        </xdr:cNvPr>
        <xdr:cNvSpPr txBox="1"/>
      </xdr:nvSpPr>
      <xdr:spPr>
        <a:xfrm>
          <a:off x="14846300" y="5454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170624</xdr:rowOff>
    </xdr:from>
    <xdr:to>
      <xdr:col>72</xdr:col>
      <xdr:colOff>123825</xdr:colOff>
      <xdr:row>27</xdr:row>
      <xdr:rowOff>100774</xdr:rowOff>
    </xdr:to>
    <xdr:sp macro="" textlink="">
      <xdr:nvSpPr>
        <xdr:cNvPr id="157" name="楕円 156">
          <a:extLst>
            <a:ext uri="{FF2B5EF4-FFF2-40B4-BE49-F238E27FC236}">
              <a16:creationId xmlns:a16="http://schemas.microsoft.com/office/drawing/2014/main" id="{9B873C31-31A4-49F9-A702-4EAAC6DF19AC}"/>
            </a:ext>
          </a:extLst>
        </xdr:cNvPr>
        <xdr:cNvSpPr/>
      </xdr:nvSpPr>
      <xdr:spPr>
        <a:xfrm>
          <a:off x="14033500" y="539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49974</xdr:rowOff>
    </xdr:from>
    <xdr:to>
      <xdr:col>76</xdr:col>
      <xdr:colOff>22225</xdr:colOff>
      <xdr:row>28</xdr:row>
      <xdr:rowOff>81471</xdr:rowOff>
    </xdr:to>
    <xdr:cxnSp macro="">
      <xdr:nvCxnSpPr>
        <xdr:cNvPr id="158" name="直線コネクタ 157">
          <a:extLst>
            <a:ext uri="{FF2B5EF4-FFF2-40B4-BE49-F238E27FC236}">
              <a16:creationId xmlns:a16="http://schemas.microsoft.com/office/drawing/2014/main" id="{964F1AEF-C3F7-4923-BDF4-737A04B786B3}"/>
            </a:ext>
          </a:extLst>
        </xdr:cNvPr>
        <xdr:cNvCxnSpPr/>
      </xdr:nvCxnSpPr>
      <xdr:spPr>
        <a:xfrm>
          <a:off x="14084300" y="5450649"/>
          <a:ext cx="711200" cy="202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70781</xdr:rowOff>
    </xdr:from>
    <xdr:to>
      <xdr:col>68</xdr:col>
      <xdr:colOff>123825</xdr:colOff>
      <xdr:row>28</xdr:row>
      <xdr:rowOff>931</xdr:rowOff>
    </xdr:to>
    <xdr:sp macro="" textlink="">
      <xdr:nvSpPr>
        <xdr:cNvPr id="159" name="楕円 158">
          <a:extLst>
            <a:ext uri="{FF2B5EF4-FFF2-40B4-BE49-F238E27FC236}">
              <a16:creationId xmlns:a16="http://schemas.microsoft.com/office/drawing/2014/main" id="{3C3E995A-2EAF-4B87-AF5A-6A805DA366B7}"/>
            </a:ext>
          </a:extLst>
        </xdr:cNvPr>
        <xdr:cNvSpPr/>
      </xdr:nvSpPr>
      <xdr:spPr>
        <a:xfrm>
          <a:off x="13271500" y="547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49974</xdr:rowOff>
    </xdr:from>
    <xdr:to>
      <xdr:col>72</xdr:col>
      <xdr:colOff>73025</xdr:colOff>
      <xdr:row>27</xdr:row>
      <xdr:rowOff>121581</xdr:rowOff>
    </xdr:to>
    <xdr:cxnSp macro="">
      <xdr:nvCxnSpPr>
        <xdr:cNvPr id="160" name="直線コネクタ 159">
          <a:extLst>
            <a:ext uri="{FF2B5EF4-FFF2-40B4-BE49-F238E27FC236}">
              <a16:creationId xmlns:a16="http://schemas.microsoft.com/office/drawing/2014/main" id="{1A3C76C6-B383-43E5-B895-BF72C9B117B9}"/>
            </a:ext>
          </a:extLst>
        </xdr:cNvPr>
        <xdr:cNvCxnSpPr/>
      </xdr:nvCxnSpPr>
      <xdr:spPr>
        <a:xfrm flipV="1">
          <a:off x="13322300" y="5450649"/>
          <a:ext cx="762000" cy="71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119179</xdr:rowOff>
    </xdr:from>
    <xdr:to>
      <xdr:col>64</xdr:col>
      <xdr:colOff>123825</xdr:colOff>
      <xdr:row>28</xdr:row>
      <xdr:rowOff>49329</xdr:rowOff>
    </xdr:to>
    <xdr:sp macro="" textlink="">
      <xdr:nvSpPr>
        <xdr:cNvPr id="161" name="楕円 160">
          <a:extLst>
            <a:ext uri="{FF2B5EF4-FFF2-40B4-BE49-F238E27FC236}">
              <a16:creationId xmlns:a16="http://schemas.microsoft.com/office/drawing/2014/main" id="{A1F4D761-0A24-4006-B6DD-7C8830851F08}"/>
            </a:ext>
          </a:extLst>
        </xdr:cNvPr>
        <xdr:cNvSpPr/>
      </xdr:nvSpPr>
      <xdr:spPr>
        <a:xfrm>
          <a:off x="12509500" y="551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121581</xdr:rowOff>
    </xdr:from>
    <xdr:to>
      <xdr:col>68</xdr:col>
      <xdr:colOff>73025</xdr:colOff>
      <xdr:row>27</xdr:row>
      <xdr:rowOff>169979</xdr:rowOff>
    </xdr:to>
    <xdr:cxnSp macro="">
      <xdr:nvCxnSpPr>
        <xdr:cNvPr id="162" name="直線コネクタ 161">
          <a:extLst>
            <a:ext uri="{FF2B5EF4-FFF2-40B4-BE49-F238E27FC236}">
              <a16:creationId xmlns:a16="http://schemas.microsoft.com/office/drawing/2014/main" id="{48BE23A5-863F-4E86-94EE-D430F008A449}"/>
            </a:ext>
          </a:extLst>
        </xdr:cNvPr>
        <xdr:cNvCxnSpPr/>
      </xdr:nvCxnSpPr>
      <xdr:spPr>
        <a:xfrm flipV="1">
          <a:off x="12560300" y="5522256"/>
          <a:ext cx="762000" cy="48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135012</xdr:rowOff>
    </xdr:from>
    <xdr:to>
      <xdr:col>60</xdr:col>
      <xdr:colOff>123825</xdr:colOff>
      <xdr:row>28</xdr:row>
      <xdr:rowOff>65162</xdr:rowOff>
    </xdr:to>
    <xdr:sp macro="" textlink="">
      <xdr:nvSpPr>
        <xdr:cNvPr id="163" name="楕円 162">
          <a:extLst>
            <a:ext uri="{FF2B5EF4-FFF2-40B4-BE49-F238E27FC236}">
              <a16:creationId xmlns:a16="http://schemas.microsoft.com/office/drawing/2014/main" id="{5CCD9E4E-9CCE-4D91-B5DC-F11287AB7EDC}"/>
            </a:ext>
          </a:extLst>
        </xdr:cNvPr>
        <xdr:cNvSpPr/>
      </xdr:nvSpPr>
      <xdr:spPr>
        <a:xfrm>
          <a:off x="11747500" y="553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169979</xdr:rowOff>
    </xdr:from>
    <xdr:to>
      <xdr:col>64</xdr:col>
      <xdr:colOff>73025</xdr:colOff>
      <xdr:row>28</xdr:row>
      <xdr:rowOff>14362</xdr:rowOff>
    </xdr:to>
    <xdr:cxnSp macro="">
      <xdr:nvCxnSpPr>
        <xdr:cNvPr id="164" name="直線コネクタ 163">
          <a:extLst>
            <a:ext uri="{FF2B5EF4-FFF2-40B4-BE49-F238E27FC236}">
              <a16:creationId xmlns:a16="http://schemas.microsoft.com/office/drawing/2014/main" id="{AF808403-828A-4791-8E38-63A7495BA98A}"/>
            </a:ext>
          </a:extLst>
        </xdr:cNvPr>
        <xdr:cNvCxnSpPr/>
      </xdr:nvCxnSpPr>
      <xdr:spPr>
        <a:xfrm flipV="1">
          <a:off x="11798300" y="5570654"/>
          <a:ext cx="762000" cy="15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30751</xdr:rowOff>
    </xdr:from>
    <xdr:ext cx="469744" cy="259045"/>
    <xdr:sp macro="" textlink="">
      <xdr:nvSpPr>
        <xdr:cNvPr id="165" name="n_1aveValue債務償還比率">
          <a:extLst>
            <a:ext uri="{FF2B5EF4-FFF2-40B4-BE49-F238E27FC236}">
              <a16:creationId xmlns:a16="http://schemas.microsoft.com/office/drawing/2014/main" id="{87EFD90F-E0BB-42D3-87E4-2FB47DBC882B}"/>
            </a:ext>
          </a:extLst>
        </xdr:cNvPr>
        <xdr:cNvSpPr txBox="1"/>
      </xdr:nvSpPr>
      <xdr:spPr>
        <a:xfrm>
          <a:off x="13836727" y="5774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66195</xdr:rowOff>
    </xdr:from>
    <xdr:ext cx="469744" cy="259045"/>
    <xdr:sp macro="" textlink="">
      <xdr:nvSpPr>
        <xdr:cNvPr id="166" name="n_2aveValue債務償還比率">
          <a:extLst>
            <a:ext uri="{FF2B5EF4-FFF2-40B4-BE49-F238E27FC236}">
              <a16:creationId xmlns:a16="http://schemas.microsoft.com/office/drawing/2014/main" id="{860401CC-44C0-4D2B-89E0-35952C2D4970}"/>
            </a:ext>
          </a:extLst>
        </xdr:cNvPr>
        <xdr:cNvSpPr txBox="1"/>
      </xdr:nvSpPr>
      <xdr:spPr>
        <a:xfrm>
          <a:off x="13087427" y="580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113873</xdr:rowOff>
    </xdr:from>
    <xdr:ext cx="469744" cy="259045"/>
    <xdr:sp macro="" textlink="">
      <xdr:nvSpPr>
        <xdr:cNvPr id="167" name="n_3aveValue債務償還比率">
          <a:extLst>
            <a:ext uri="{FF2B5EF4-FFF2-40B4-BE49-F238E27FC236}">
              <a16:creationId xmlns:a16="http://schemas.microsoft.com/office/drawing/2014/main" id="{4058DD2C-B69F-4712-A88C-AC88B89523AC}"/>
            </a:ext>
          </a:extLst>
        </xdr:cNvPr>
        <xdr:cNvSpPr txBox="1"/>
      </xdr:nvSpPr>
      <xdr:spPr>
        <a:xfrm>
          <a:off x="12325427" y="5857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85986</xdr:rowOff>
    </xdr:from>
    <xdr:ext cx="469744" cy="259045"/>
    <xdr:sp macro="" textlink="">
      <xdr:nvSpPr>
        <xdr:cNvPr id="168" name="n_4aveValue債務償還比率">
          <a:extLst>
            <a:ext uri="{FF2B5EF4-FFF2-40B4-BE49-F238E27FC236}">
              <a16:creationId xmlns:a16="http://schemas.microsoft.com/office/drawing/2014/main" id="{4937D0E8-DAE9-458F-BD0A-DE53B2A95584}"/>
            </a:ext>
          </a:extLst>
        </xdr:cNvPr>
        <xdr:cNvSpPr txBox="1"/>
      </xdr:nvSpPr>
      <xdr:spPr>
        <a:xfrm>
          <a:off x="11563427" y="5829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48269</xdr:colOff>
      <xdr:row>25</xdr:row>
      <xdr:rowOff>117301</xdr:rowOff>
    </xdr:from>
    <xdr:ext cx="405111" cy="259045"/>
    <xdr:sp macro="" textlink="">
      <xdr:nvSpPr>
        <xdr:cNvPr id="169" name="n_1mainValue債務償還比率">
          <a:extLst>
            <a:ext uri="{FF2B5EF4-FFF2-40B4-BE49-F238E27FC236}">
              <a16:creationId xmlns:a16="http://schemas.microsoft.com/office/drawing/2014/main" id="{FDD5EC61-9493-464A-BF86-7F020FDBC58F}"/>
            </a:ext>
          </a:extLst>
        </xdr:cNvPr>
        <xdr:cNvSpPr txBox="1"/>
      </xdr:nvSpPr>
      <xdr:spPr>
        <a:xfrm>
          <a:off x="13869044" y="5175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17458</xdr:rowOff>
    </xdr:from>
    <xdr:ext cx="469744" cy="259045"/>
    <xdr:sp macro="" textlink="">
      <xdr:nvSpPr>
        <xdr:cNvPr id="170" name="n_2mainValue債務償還比率">
          <a:extLst>
            <a:ext uri="{FF2B5EF4-FFF2-40B4-BE49-F238E27FC236}">
              <a16:creationId xmlns:a16="http://schemas.microsoft.com/office/drawing/2014/main" id="{F475B049-37A9-4A51-859B-A74B8EE5EA83}"/>
            </a:ext>
          </a:extLst>
        </xdr:cNvPr>
        <xdr:cNvSpPr txBox="1"/>
      </xdr:nvSpPr>
      <xdr:spPr>
        <a:xfrm>
          <a:off x="13087427" y="5246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65856</xdr:rowOff>
    </xdr:from>
    <xdr:ext cx="469744" cy="259045"/>
    <xdr:sp macro="" textlink="">
      <xdr:nvSpPr>
        <xdr:cNvPr id="171" name="n_3mainValue債務償還比率">
          <a:extLst>
            <a:ext uri="{FF2B5EF4-FFF2-40B4-BE49-F238E27FC236}">
              <a16:creationId xmlns:a16="http://schemas.microsoft.com/office/drawing/2014/main" id="{DB19270D-4BF9-4109-89BA-28A843C38550}"/>
            </a:ext>
          </a:extLst>
        </xdr:cNvPr>
        <xdr:cNvSpPr txBox="1"/>
      </xdr:nvSpPr>
      <xdr:spPr>
        <a:xfrm>
          <a:off x="12325427" y="5295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81689</xdr:rowOff>
    </xdr:from>
    <xdr:ext cx="469744" cy="259045"/>
    <xdr:sp macro="" textlink="">
      <xdr:nvSpPr>
        <xdr:cNvPr id="172" name="n_4mainValue債務償還比率">
          <a:extLst>
            <a:ext uri="{FF2B5EF4-FFF2-40B4-BE49-F238E27FC236}">
              <a16:creationId xmlns:a16="http://schemas.microsoft.com/office/drawing/2014/main" id="{AD8A7818-E6BD-4E12-9672-1597062D0F10}"/>
            </a:ext>
          </a:extLst>
        </xdr:cNvPr>
        <xdr:cNvSpPr txBox="1"/>
      </xdr:nvSpPr>
      <xdr:spPr>
        <a:xfrm>
          <a:off x="11563427" y="5310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E4CDABCD-4231-4A7A-A14D-31465E071361}"/>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5B754714-6BA1-4053-A6E1-566E08474246}"/>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E170611C-E981-4292-A0B1-2B054D85824A}"/>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66F92EDA-C540-45F8-9797-86FEB4F3747B}"/>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A5BD5CCE-4BB1-4B06-99A8-95ABD007B612}"/>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37B458E6-A705-47EE-946A-0627EBBC8C57}"/>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3F308CC-79A2-4E55-941C-941252191A0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D1E6B9D-6747-4B93-B54A-D1545D4E8BF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36C9061-D4C2-41D0-A19F-B69E2B6D837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7A9D923-EBF1-4A3B-938A-F06DF4C77A7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長野県天龍村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35EB92E-F3FA-4731-BB4C-C7DB0E8E065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7A9C0CD-B36A-480C-862B-43F281BF1C9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CE04C4F-EBA6-493A-B0C4-8E70983A368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452D0E0-9B6B-4F32-860F-2067D852729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4C9141F-6513-44A9-940B-65388E0C121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DEE8A41-E19C-4D94-A4BF-C236EFEA077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1,246
1,230
109.44
2,638,909
2,513,126
110,074
1,329,840
2,328,444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B6E9228-AD5F-4D40-8102-053D9FB5599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050824E-C052-4265-B3E9-BB7F1684407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ECB02F7-FB74-4FD9-A2AE-5A520B36512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53012CC-B250-45D3-B8D9-3D2378E4CC3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8E9C93B-A8ED-437A-8F76-CD3BAB84CF0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DDAEBE41-49EA-4612-9C40-5D2021488A25}"/>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B194D3A-C07D-444C-A162-EF8805B35A2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222D33C-58B7-4DCA-B23B-3A704DD75BD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996E0F5-45A0-4C5D-A79C-E88E9C9DDB5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2C17120-DC5F-4C9D-B65F-F65513C51DF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5F0FE0B-DA9E-44E7-9525-7FE18D7805A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1D52904-C76E-428E-BD00-9959F8A6FF6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D27E7FE-5298-4F67-826C-AC743C3B161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46B0201-CD5B-452F-99D2-92D7A6D9149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CFB4718-E013-4D24-9ED9-D5642B62907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9111A41-6313-47F9-ACA7-06511EE3378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F1DCBCA-DF54-4AD8-A3D6-210F611209B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6C8AB2E-47F7-4FF6-881C-023673D51DE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CB13C42-17D4-4D8C-8EDE-D81ABEE9D11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8449DB7F-2B56-4744-8C2C-DD6DCD58AD48}"/>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C3E896A-AB59-4FEC-AB39-26F824F044E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88BEC4F-6A78-4FC4-ADA4-F92B25EFA6B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2CF8A3D-E92E-4FEA-A912-2C738D0B0B9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A9C5F51-7D07-4B97-BC0F-1AD6CC42DCB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81C35C5-EFB1-4942-8FD1-4205DFDABB0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0374B17-1D9B-4B62-8965-B2B7EDCBD2B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AC033B5-68B5-4F6C-B2B7-BE1C3F8E567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82C515B-2AB6-4C31-A348-8BC70CFA49E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4CDD7F6-480E-4FCD-9D08-FB7D14DF155D}"/>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51101BC-7883-454D-965D-260C47DB307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05D2CE4-5C6C-4999-AA4E-464BDDE6546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F46F110-9B00-4197-8428-8FC848703BC9}"/>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EEFFC739-262E-4D64-9B43-FB043F00EBA7}"/>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E401B8E4-88AD-4C22-898B-193E947C0DF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FE680488-7CA0-4056-935C-6B28CAEDF739}"/>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16F3052E-9E43-4CED-BD77-83DB41A14D6A}"/>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73AA2B13-7C47-40CE-9570-2323FFB795A9}"/>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B240EA1C-4EF6-4E41-B1E7-1D0E68C7C327}"/>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680D1182-5B6B-4FAC-8D61-01051AF5EE69}"/>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34D060B5-9BEA-4500-92C6-50FE0653E382}"/>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C8E69959-465D-42D5-B32C-A4A6533CCED9}"/>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92633B0A-F393-4CF0-AA75-39A1BEB264B2}"/>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D2779B61-F40A-4091-8CC1-AD9798BF0CC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5EF8A78E-81D3-4AD6-A3B2-A3F05788178B}"/>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DEF8E70B-7C00-436D-A7F8-F80410D379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9525</xdr:rowOff>
    </xdr:from>
    <xdr:to>
      <xdr:col>24</xdr:col>
      <xdr:colOff>62865</xdr:colOff>
      <xdr:row>41</xdr:row>
      <xdr:rowOff>91440</xdr:rowOff>
    </xdr:to>
    <xdr:cxnSp macro="">
      <xdr:nvCxnSpPr>
        <xdr:cNvPr id="57" name="直線コネクタ 56">
          <a:extLst>
            <a:ext uri="{FF2B5EF4-FFF2-40B4-BE49-F238E27FC236}">
              <a16:creationId xmlns:a16="http://schemas.microsoft.com/office/drawing/2014/main" id="{2A5FDCED-5205-4F40-96A1-1D22C53467DD}"/>
            </a:ext>
          </a:extLst>
        </xdr:cNvPr>
        <xdr:cNvCxnSpPr/>
      </xdr:nvCxnSpPr>
      <xdr:spPr>
        <a:xfrm flipV="1">
          <a:off x="4634865" y="5838825"/>
          <a:ext cx="0" cy="1282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95267</xdr:rowOff>
    </xdr:from>
    <xdr:ext cx="405111" cy="259045"/>
    <xdr:sp macro="" textlink="">
      <xdr:nvSpPr>
        <xdr:cNvPr id="58" name="【道路】&#10;有形固定資産減価償却率最小値テキスト">
          <a:extLst>
            <a:ext uri="{FF2B5EF4-FFF2-40B4-BE49-F238E27FC236}">
              <a16:creationId xmlns:a16="http://schemas.microsoft.com/office/drawing/2014/main" id="{E1F1A7B6-C2A9-4FDB-8D91-A9B9E6914E00}"/>
            </a:ext>
          </a:extLst>
        </xdr:cNvPr>
        <xdr:cNvSpPr txBox="1"/>
      </xdr:nvSpPr>
      <xdr:spPr>
        <a:xfrm>
          <a:off x="4673600" y="712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91440</xdr:rowOff>
    </xdr:from>
    <xdr:to>
      <xdr:col>24</xdr:col>
      <xdr:colOff>152400</xdr:colOff>
      <xdr:row>41</xdr:row>
      <xdr:rowOff>91440</xdr:rowOff>
    </xdr:to>
    <xdr:cxnSp macro="">
      <xdr:nvCxnSpPr>
        <xdr:cNvPr id="59" name="直線コネクタ 58">
          <a:extLst>
            <a:ext uri="{FF2B5EF4-FFF2-40B4-BE49-F238E27FC236}">
              <a16:creationId xmlns:a16="http://schemas.microsoft.com/office/drawing/2014/main" id="{8C7516A4-FA21-4BA9-B1DD-63F24C9AA959}"/>
            </a:ext>
          </a:extLst>
        </xdr:cNvPr>
        <xdr:cNvCxnSpPr/>
      </xdr:nvCxnSpPr>
      <xdr:spPr>
        <a:xfrm>
          <a:off x="4546600" y="712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127652</xdr:rowOff>
    </xdr:from>
    <xdr:ext cx="405111" cy="259045"/>
    <xdr:sp macro="" textlink="">
      <xdr:nvSpPr>
        <xdr:cNvPr id="60" name="【道路】&#10;有形固定資産減価償却率最大値テキスト">
          <a:extLst>
            <a:ext uri="{FF2B5EF4-FFF2-40B4-BE49-F238E27FC236}">
              <a16:creationId xmlns:a16="http://schemas.microsoft.com/office/drawing/2014/main" id="{F28FE833-D826-4362-B4F1-8CA71D0557C5}"/>
            </a:ext>
          </a:extLst>
        </xdr:cNvPr>
        <xdr:cNvSpPr txBox="1"/>
      </xdr:nvSpPr>
      <xdr:spPr>
        <a:xfrm>
          <a:off x="4673600" y="5614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9525</xdr:rowOff>
    </xdr:from>
    <xdr:to>
      <xdr:col>24</xdr:col>
      <xdr:colOff>152400</xdr:colOff>
      <xdr:row>34</xdr:row>
      <xdr:rowOff>9525</xdr:rowOff>
    </xdr:to>
    <xdr:cxnSp macro="">
      <xdr:nvCxnSpPr>
        <xdr:cNvPr id="61" name="直線コネクタ 60">
          <a:extLst>
            <a:ext uri="{FF2B5EF4-FFF2-40B4-BE49-F238E27FC236}">
              <a16:creationId xmlns:a16="http://schemas.microsoft.com/office/drawing/2014/main" id="{FAF6DC33-AA85-449A-A9AA-14B4D7A47050}"/>
            </a:ext>
          </a:extLst>
        </xdr:cNvPr>
        <xdr:cNvCxnSpPr/>
      </xdr:nvCxnSpPr>
      <xdr:spPr>
        <a:xfrm>
          <a:off x="4546600" y="583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93362</xdr:rowOff>
    </xdr:from>
    <xdr:ext cx="405111" cy="259045"/>
    <xdr:sp macro="" textlink="">
      <xdr:nvSpPr>
        <xdr:cNvPr id="62" name="【道路】&#10;有形固定資産減価償却率平均値テキスト">
          <a:extLst>
            <a:ext uri="{FF2B5EF4-FFF2-40B4-BE49-F238E27FC236}">
              <a16:creationId xmlns:a16="http://schemas.microsoft.com/office/drawing/2014/main" id="{2392DCEB-B9B4-4DB7-BEB7-C3E36B7B4340}"/>
            </a:ext>
          </a:extLst>
        </xdr:cNvPr>
        <xdr:cNvSpPr txBox="1"/>
      </xdr:nvSpPr>
      <xdr:spPr>
        <a:xfrm>
          <a:off x="4673600" y="6437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114935</xdr:rowOff>
    </xdr:from>
    <xdr:to>
      <xdr:col>24</xdr:col>
      <xdr:colOff>114300</xdr:colOff>
      <xdr:row>38</xdr:row>
      <xdr:rowOff>45085</xdr:rowOff>
    </xdr:to>
    <xdr:sp macro="" textlink="">
      <xdr:nvSpPr>
        <xdr:cNvPr id="63" name="フローチャート: 判断 62">
          <a:extLst>
            <a:ext uri="{FF2B5EF4-FFF2-40B4-BE49-F238E27FC236}">
              <a16:creationId xmlns:a16="http://schemas.microsoft.com/office/drawing/2014/main" id="{D9C5B4BA-E62F-4B47-9873-F09A9868D677}"/>
            </a:ext>
          </a:extLst>
        </xdr:cNvPr>
        <xdr:cNvSpPr/>
      </xdr:nvSpPr>
      <xdr:spPr>
        <a:xfrm>
          <a:off x="45847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130175</xdr:rowOff>
    </xdr:from>
    <xdr:to>
      <xdr:col>20</xdr:col>
      <xdr:colOff>38100</xdr:colOff>
      <xdr:row>38</xdr:row>
      <xdr:rowOff>60325</xdr:rowOff>
    </xdr:to>
    <xdr:sp macro="" textlink="">
      <xdr:nvSpPr>
        <xdr:cNvPr id="64" name="フローチャート: 判断 63">
          <a:extLst>
            <a:ext uri="{FF2B5EF4-FFF2-40B4-BE49-F238E27FC236}">
              <a16:creationId xmlns:a16="http://schemas.microsoft.com/office/drawing/2014/main" id="{A7C44DFE-282B-4D9B-95FC-58C87394B8FD}"/>
            </a:ext>
          </a:extLst>
        </xdr:cNvPr>
        <xdr:cNvSpPr/>
      </xdr:nvSpPr>
      <xdr:spPr>
        <a:xfrm>
          <a:off x="3746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61595</xdr:rowOff>
    </xdr:from>
    <xdr:to>
      <xdr:col>15</xdr:col>
      <xdr:colOff>101600</xdr:colOff>
      <xdr:row>37</xdr:row>
      <xdr:rowOff>163195</xdr:rowOff>
    </xdr:to>
    <xdr:sp macro="" textlink="">
      <xdr:nvSpPr>
        <xdr:cNvPr id="65" name="フローチャート: 判断 64">
          <a:extLst>
            <a:ext uri="{FF2B5EF4-FFF2-40B4-BE49-F238E27FC236}">
              <a16:creationId xmlns:a16="http://schemas.microsoft.com/office/drawing/2014/main" id="{F19C2BD9-7BBF-4B4F-A00E-6E4861A9C59F}"/>
            </a:ext>
          </a:extLst>
        </xdr:cNvPr>
        <xdr:cNvSpPr/>
      </xdr:nvSpPr>
      <xdr:spPr>
        <a:xfrm>
          <a:off x="2857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xdr:rowOff>
    </xdr:from>
    <xdr:to>
      <xdr:col>10</xdr:col>
      <xdr:colOff>165100</xdr:colOff>
      <xdr:row>37</xdr:row>
      <xdr:rowOff>109855</xdr:rowOff>
    </xdr:to>
    <xdr:sp macro="" textlink="">
      <xdr:nvSpPr>
        <xdr:cNvPr id="66" name="フローチャート: 判断 65">
          <a:extLst>
            <a:ext uri="{FF2B5EF4-FFF2-40B4-BE49-F238E27FC236}">
              <a16:creationId xmlns:a16="http://schemas.microsoft.com/office/drawing/2014/main" id="{82C8395E-06B4-453B-A3A4-AAB70A4D9B29}"/>
            </a:ext>
          </a:extLst>
        </xdr:cNvPr>
        <xdr:cNvSpPr/>
      </xdr:nvSpPr>
      <xdr:spPr>
        <a:xfrm>
          <a:off x="1968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xdr:rowOff>
    </xdr:from>
    <xdr:to>
      <xdr:col>6</xdr:col>
      <xdr:colOff>38100</xdr:colOff>
      <xdr:row>37</xdr:row>
      <xdr:rowOff>109855</xdr:rowOff>
    </xdr:to>
    <xdr:sp macro="" textlink="">
      <xdr:nvSpPr>
        <xdr:cNvPr id="67" name="フローチャート: 判断 66">
          <a:extLst>
            <a:ext uri="{FF2B5EF4-FFF2-40B4-BE49-F238E27FC236}">
              <a16:creationId xmlns:a16="http://schemas.microsoft.com/office/drawing/2014/main" id="{8726E408-2CB1-40FA-A469-3A215743E3A1}"/>
            </a:ext>
          </a:extLst>
        </xdr:cNvPr>
        <xdr:cNvSpPr/>
      </xdr:nvSpPr>
      <xdr:spPr>
        <a:xfrm>
          <a:off x="1079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748D8C4D-44A7-4DCA-BD68-28E1B253261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4A7B0DF-D3B6-47BD-99C6-4C7D583D6F1E}"/>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9026647-F717-4DB1-8C55-08F1DE17DE7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B059C8D-A04D-49F6-944B-CE6708D1A3D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7ABF690D-7A0F-4E5E-BC97-686A3005227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168275</xdr:rowOff>
    </xdr:from>
    <xdr:to>
      <xdr:col>24</xdr:col>
      <xdr:colOff>114300</xdr:colOff>
      <xdr:row>37</xdr:row>
      <xdr:rowOff>98425</xdr:rowOff>
    </xdr:to>
    <xdr:sp macro="" textlink="">
      <xdr:nvSpPr>
        <xdr:cNvPr id="73" name="楕円 72">
          <a:extLst>
            <a:ext uri="{FF2B5EF4-FFF2-40B4-BE49-F238E27FC236}">
              <a16:creationId xmlns:a16="http://schemas.microsoft.com/office/drawing/2014/main" id="{84ED350F-6F09-420E-B721-AA27CF6F0257}"/>
            </a:ext>
          </a:extLst>
        </xdr:cNvPr>
        <xdr:cNvSpPr/>
      </xdr:nvSpPr>
      <xdr:spPr>
        <a:xfrm>
          <a:off x="4584700" y="634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19702</xdr:rowOff>
    </xdr:from>
    <xdr:ext cx="405111" cy="259045"/>
    <xdr:sp macro="" textlink="">
      <xdr:nvSpPr>
        <xdr:cNvPr id="74" name="【道路】&#10;有形固定資産減価償却率該当値テキスト">
          <a:extLst>
            <a:ext uri="{FF2B5EF4-FFF2-40B4-BE49-F238E27FC236}">
              <a16:creationId xmlns:a16="http://schemas.microsoft.com/office/drawing/2014/main" id="{A3E60D7D-2F52-4982-B997-ED15DCDEBB96}"/>
            </a:ext>
          </a:extLst>
        </xdr:cNvPr>
        <xdr:cNvSpPr txBox="1"/>
      </xdr:nvSpPr>
      <xdr:spPr>
        <a:xfrm>
          <a:off x="4673600" y="619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78740</xdr:rowOff>
    </xdr:from>
    <xdr:to>
      <xdr:col>20</xdr:col>
      <xdr:colOff>38100</xdr:colOff>
      <xdr:row>38</xdr:row>
      <xdr:rowOff>8890</xdr:rowOff>
    </xdr:to>
    <xdr:sp macro="" textlink="">
      <xdr:nvSpPr>
        <xdr:cNvPr id="75" name="楕円 74">
          <a:extLst>
            <a:ext uri="{FF2B5EF4-FFF2-40B4-BE49-F238E27FC236}">
              <a16:creationId xmlns:a16="http://schemas.microsoft.com/office/drawing/2014/main" id="{3940E98B-4D36-4D82-8A27-50D58D293BEC}"/>
            </a:ext>
          </a:extLst>
        </xdr:cNvPr>
        <xdr:cNvSpPr/>
      </xdr:nvSpPr>
      <xdr:spPr>
        <a:xfrm>
          <a:off x="3746500" y="642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47625</xdr:rowOff>
    </xdr:from>
    <xdr:to>
      <xdr:col>24</xdr:col>
      <xdr:colOff>63500</xdr:colOff>
      <xdr:row>37</xdr:row>
      <xdr:rowOff>129540</xdr:rowOff>
    </xdr:to>
    <xdr:cxnSp macro="">
      <xdr:nvCxnSpPr>
        <xdr:cNvPr id="76" name="直線コネクタ 75">
          <a:extLst>
            <a:ext uri="{FF2B5EF4-FFF2-40B4-BE49-F238E27FC236}">
              <a16:creationId xmlns:a16="http://schemas.microsoft.com/office/drawing/2014/main" id="{4FA1BFF0-6DD0-4AF4-AE7D-6CA31C6087CF}"/>
            </a:ext>
          </a:extLst>
        </xdr:cNvPr>
        <xdr:cNvCxnSpPr/>
      </xdr:nvCxnSpPr>
      <xdr:spPr>
        <a:xfrm flipV="1">
          <a:off x="3797300" y="6391275"/>
          <a:ext cx="8382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15875</xdr:rowOff>
    </xdr:from>
    <xdr:to>
      <xdr:col>15</xdr:col>
      <xdr:colOff>101600</xdr:colOff>
      <xdr:row>37</xdr:row>
      <xdr:rowOff>117475</xdr:rowOff>
    </xdr:to>
    <xdr:sp macro="" textlink="">
      <xdr:nvSpPr>
        <xdr:cNvPr id="77" name="楕円 76">
          <a:extLst>
            <a:ext uri="{FF2B5EF4-FFF2-40B4-BE49-F238E27FC236}">
              <a16:creationId xmlns:a16="http://schemas.microsoft.com/office/drawing/2014/main" id="{081288AA-BC10-496C-AD7F-C7B1B41B2677}"/>
            </a:ext>
          </a:extLst>
        </xdr:cNvPr>
        <xdr:cNvSpPr/>
      </xdr:nvSpPr>
      <xdr:spPr>
        <a:xfrm>
          <a:off x="28575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66675</xdr:rowOff>
    </xdr:from>
    <xdr:to>
      <xdr:col>19</xdr:col>
      <xdr:colOff>177800</xdr:colOff>
      <xdr:row>37</xdr:row>
      <xdr:rowOff>129540</xdr:rowOff>
    </xdr:to>
    <xdr:cxnSp macro="">
      <xdr:nvCxnSpPr>
        <xdr:cNvPr id="78" name="直線コネクタ 77">
          <a:extLst>
            <a:ext uri="{FF2B5EF4-FFF2-40B4-BE49-F238E27FC236}">
              <a16:creationId xmlns:a16="http://schemas.microsoft.com/office/drawing/2014/main" id="{68FBF35E-1187-4BA1-B8FB-2FAFC2C1219E}"/>
            </a:ext>
          </a:extLst>
        </xdr:cNvPr>
        <xdr:cNvCxnSpPr/>
      </xdr:nvCxnSpPr>
      <xdr:spPr>
        <a:xfrm>
          <a:off x="2908300" y="641032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156845</xdr:rowOff>
    </xdr:from>
    <xdr:to>
      <xdr:col>10</xdr:col>
      <xdr:colOff>165100</xdr:colOff>
      <xdr:row>37</xdr:row>
      <xdr:rowOff>86995</xdr:rowOff>
    </xdr:to>
    <xdr:sp macro="" textlink="">
      <xdr:nvSpPr>
        <xdr:cNvPr id="79" name="楕円 78">
          <a:extLst>
            <a:ext uri="{FF2B5EF4-FFF2-40B4-BE49-F238E27FC236}">
              <a16:creationId xmlns:a16="http://schemas.microsoft.com/office/drawing/2014/main" id="{FE980339-F03B-4ECF-B52F-255AB39603A6}"/>
            </a:ext>
          </a:extLst>
        </xdr:cNvPr>
        <xdr:cNvSpPr/>
      </xdr:nvSpPr>
      <xdr:spPr>
        <a:xfrm>
          <a:off x="1968500" y="632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36195</xdr:rowOff>
    </xdr:from>
    <xdr:to>
      <xdr:col>15</xdr:col>
      <xdr:colOff>50800</xdr:colOff>
      <xdr:row>37</xdr:row>
      <xdr:rowOff>66675</xdr:rowOff>
    </xdr:to>
    <xdr:cxnSp macro="">
      <xdr:nvCxnSpPr>
        <xdr:cNvPr id="80" name="直線コネクタ 79">
          <a:extLst>
            <a:ext uri="{FF2B5EF4-FFF2-40B4-BE49-F238E27FC236}">
              <a16:creationId xmlns:a16="http://schemas.microsoft.com/office/drawing/2014/main" id="{B4504473-688D-420F-A274-1FA103101C55}"/>
            </a:ext>
          </a:extLst>
        </xdr:cNvPr>
        <xdr:cNvCxnSpPr/>
      </xdr:nvCxnSpPr>
      <xdr:spPr>
        <a:xfrm>
          <a:off x="2019300" y="637984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128270</xdr:rowOff>
    </xdr:from>
    <xdr:to>
      <xdr:col>6</xdr:col>
      <xdr:colOff>38100</xdr:colOff>
      <xdr:row>37</xdr:row>
      <xdr:rowOff>58420</xdr:rowOff>
    </xdr:to>
    <xdr:sp macro="" textlink="">
      <xdr:nvSpPr>
        <xdr:cNvPr id="81" name="楕円 80">
          <a:extLst>
            <a:ext uri="{FF2B5EF4-FFF2-40B4-BE49-F238E27FC236}">
              <a16:creationId xmlns:a16="http://schemas.microsoft.com/office/drawing/2014/main" id="{97DCF4E8-315F-4D2D-AA00-21190FC5A76A}"/>
            </a:ext>
          </a:extLst>
        </xdr:cNvPr>
        <xdr:cNvSpPr/>
      </xdr:nvSpPr>
      <xdr:spPr>
        <a:xfrm>
          <a:off x="10795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7620</xdr:rowOff>
    </xdr:from>
    <xdr:to>
      <xdr:col>10</xdr:col>
      <xdr:colOff>114300</xdr:colOff>
      <xdr:row>37</xdr:row>
      <xdr:rowOff>36195</xdr:rowOff>
    </xdr:to>
    <xdr:cxnSp macro="">
      <xdr:nvCxnSpPr>
        <xdr:cNvPr id="82" name="直線コネクタ 81">
          <a:extLst>
            <a:ext uri="{FF2B5EF4-FFF2-40B4-BE49-F238E27FC236}">
              <a16:creationId xmlns:a16="http://schemas.microsoft.com/office/drawing/2014/main" id="{89C6B519-71BE-4CC4-8DCE-F0DBD543D7CB}"/>
            </a:ext>
          </a:extLst>
        </xdr:cNvPr>
        <xdr:cNvCxnSpPr/>
      </xdr:nvCxnSpPr>
      <xdr:spPr>
        <a:xfrm>
          <a:off x="1130300" y="635127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51452</xdr:rowOff>
    </xdr:from>
    <xdr:ext cx="405111" cy="259045"/>
    <xdr:sp macro="" textlink="">
      <xdr:nvSpPr>
        <xdr:cNvPr id="83" name="n_1aveValue【道路】&#10;有形固定資産減価償却率">
          <a:extLst>
            <a:ext uri="{FF2B5EF4-FFF2-40B4-BE49-F238E27FC236}">
              <a16:creationId xmlns:a16="http://schemas.microsoft.com/office/drawing/2014/main" id="{4F5F8B79-1411-4739-A92A-3D09D82C5193}"/>
            </a:ext>
          </a:extLst>
        </xdr:cNvPr>
        <xdr:cNvSpPr txBox="1"/>
      </xdr:nvSpPr>
      <xdr:spPr>
        <a:xfrm>
          <a:off x="3582044" y="656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154322</xdr:rowOff>
    </xdr:from>
    <xdr:ext cx="405111" cy="259045"/>
    <xdr:sp macro="" textlink="">
      <xdr:nvSpPr>
        <xdr:cNvPr id="84" name="n_2aveValue【道路】&#10;有形固定資産減価償却率">
          <a:extLst>
            <a:ext uri="{FF2B5EF4-FFF2-40B4-BE49-F238E27FC236}">
              <a16:creationId xmlns:a16="http://schemas.microsoft.com/office/drawing/2014/main" id="{F0B36F58-1AB1-4277-A5DA-18BF6427C69D}"/>
            </a:ext>
          </a:extLst>
        </xdr:cNvPr>
        <xdr:cNvSpPr txBox="1"/>
      </xdr:nvSpPr>
      <xdr:spPr>
        <a:xfrm>
          <a:off x="2705744"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100982</xdr:rowOff>
    </xdr:from>
    <xdr:ext cx="405111" cy="259045"/>
    <xdr:sp macro="" textlink="">
      <xdr:nvSpPr>
        <xdr:cNvPr id="85" name="n_3aveValue【道路】&#10;有形固定資産減価償却率">
          <a:extLst>
            <a:ext uri="{FF2B5EF4-FFF2-40B4-BE49-F238E27FC236}">
              <a16:creationId xmlns:a16="http://schemas.microsoft.com/office/drawing/2014/main" id="{C41FE6AA-7292-4335-8106-D549F18B06E1}"/>
            </a:ext>
          </a:extLst>
        </xdr:cNvPr>
        <xdr:cNvSpPr txBox="1"/>
      </xdr:nvSpPr>
      <xdr:spPr>
        <a:xfrm>
          <a:off x="1816744" y="644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100982</xdr:rowOff>
    </xdr:from>
    <xdr:ext cx="405111" cy="259045"/>
    <xdr:sp macro="" textlink="">
      <xdr:nvSpPr>
        <xdr:cNvPr id="86" name="n_4aveValue【道路】&#10;有形固定資産減価償却率">
          <a:extLst>
            <a:ext uri="{FF2B5EF4-FFF2-40B4-BE49-F238E27FC236}">
              <a16:creationId xmlns:a16="http://schemas.microsoft.com/office/drawing/2014/main" id="{637AF607-FB47-483C-BE4B-F95582B2DCFF}"/>
            </a:ext>
          </a:extLst>
        </xdr:cNvPr>
        <xdr:cNvSpPr txBox="1"/>
      </xdr:nvSpPr>
      <xdr:spPr>
        <a:xfrm>
          <a:off x="927744" y="644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25417</xdr:rowOff>
    </xdr:from>
    <xdr:ext cx="405111" cy="259045"/>
    <xdr:sp macro="" textlink="">
      <xdr:nvSpPr>
        <xdr:cNvPr id="87" name="n_1mainValue【道路】&#10;有形固定資産減価償却率">
          <a:extLst>
            <a:ext uri="{FF2B5EF4-FFF2-40B4-BE49-F238E27FC236}">
              <a16:creationId xmlns:a16="http://schemas.microsoft.com/office/drawing/2014/main" id="{4354A3F9-CA78-47D6-9F02-F6FAD057AA87}"/>
            </a:ext>
          </a:extLst>
        </xdr:cNvPr>
        <xdr:cNvSpPr txBox="1"/>
      </xdr:nvSpPr>
      <xdr:spPr>
        <a:xfrm>
          <a:off x="35820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134002</xdr:rowOff>
    </xdr:from>
    <xdr:ext cx="405111" cy="259045"/>
    <xdr:sp macro="" textlink="">
      <xdr:nvSpPr>
        <xdr:cNvPr id="88" name="n_2mainValue【道路】&#10;有形固定資産減価償却率">
          <a:extLst>
            <a:ext uri="{FF2B5EF4-FFF2-40B4-BE49-F238E27FC236}">
              <a16:creationId xmlns:a16="http://schemas.microsoft.com/office/drawing/2014/main" id="{9E197C3B-3D9A-49B3-85D2-1740EE3B0345}"/>
            </a:ext>
          </a:extLst>
        </xdr:cNvPr>
        <xdr:cNvSpPr txBox="1"/>
      </xdr:nvSpPr>
      <xdr:spPr>
        <a:xfrm>
          <a:off x="27057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103522</xdr:rowOff>
    </xdr:from>
    <xdr:ext cx="405111" cy="259045"/>
    <xdr:sp macro="" textlink="">
      <xdr:nvSpPr>
        <xdr:cNvPr id="89" name="n_3mainValue【道路】&#10;有形固定資産減価償却率">
          <a:extLst>
            <a:ext uri="{FF2B5EF4-FFF2-40B4-BE49-F238E27FC236}">
              <a16:creationId xmlns:a16="http://schemas.microsoft.com/office/drawing/2014/main" id="{20AE8E38-09B7-4DEC-BC67-37C5014158E0}"/>
            </a:ext>
          </a:extLst>
        </xdr:cNvPr>
        <xdr:cNvSpPr txBox="1"/>
      </xdr:nvSpPr>
      <xdr:spPr>
        <a:xfrm>
          <a:off x="1816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74947</xdr:rowOff>
    </xdr:from>
    <xdr:ext cx="405111" cy="259045"/>
    <xdr:sp macro="" textlink="">
      <xdr:nvSpPr>
        <xdr:cNvPr id="90" name="n_4mainValue【道路】&#10;有形固定資産減価償却率">
          <a:extLst>
            <a:ext uri="{FF2B5EF4-FFF2-40B4-BE49-F238E27FC236}">
              <a16:creationId xmlns:a16="http://schemas.microsoft.com/office/drawing/2014/main" id="{0528B2BF-B925-4507-BF54-A3140CB23972}"/>
            </a:ext>
          </a:extLst>
        </xdr:cNvPr>
        <xdr:cNvSpPr txBox="1"/>
      </xdr:nvSpPr>
      <xdr:spPr>
        <a:xfrm>
          <a:off x="927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C1EE0499-ED27-4BAA-8866-9C56A50F64F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71F6A4DD-7B45-4F37-915B-17D5B0D6B51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385D5AF9-60C4-43E5-B850-126AF956D8A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B43D0532-07C0-46E1-B114-EE6E0FBED1D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DD6C5ED9-936F-4BB5-8EAD-121349C0EED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508A603B-4ACA-4BE1-BF99-99425F4C38C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AEB4C748-790B-490E-8212-77A1F28ABEF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D0AC2E8E-914A-464C-B87C-DC2CD7EAAEB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B9F07E6E-CC34-4D2D-953C-4EA6C851BD72}"/>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705CEEE8-EA19-47F8-8A0F-10393707A74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2788B57C-A303-4321-B410-A765D7B1C6EB}"/>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F8E5F5FD-8773-4759-AE32-50739158A931}"/>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4EF07D59-B420-445E-99A9-FA4DFF19B145}"/>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66B7ECA7-E9A7-4FC6-B65D-7F9BDF26EA6D}"/>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11B5699C-6BEA-4452-B7F7-EC0FD74E3DFA}"/>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6" name="テキスト ボックス 105">
          <a:extLst>
            <a:ext uri="{FF2B5EF4-FFF2-40B4-BE49-F238E27FC236}">
              <a16:creationId xmlns:a16="http://schemas.microsoft.com/office/drawing/2014/main" id="{84B3A7A3-BE99-4CA7-B5EB-56E2C71E8E68}"/>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F3D54701-CDBB-4E3A-81A7-7A0ECF11B63F}"/>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8" name="テキスト ボックス 107">
          <a:extLst>
            <a:ext uri="{FF2B5EF4-FFF2-40B4-BE49-F238E27FC236}">
              <a16:creationId xmlns:a16="http://schemas.microsoft.com/office/drawing/2014/main" id="{87F5FC05-2C60-4A41-86EA-81CBBEF6C6D5}"/>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24B305F7-2261-48B8-B1A6-559060FDAB8C}"/>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0" name="テキスト ボックス 109">
          <a:extLst>
            <a:ext uri="{FF2B5EF4-FFF2-40B4-BE49-F238E27FC236}">
              <a16:creationId xmlns:a16="http://schemas.microsoft.com/office/drawing/2014/main" id="{3AADC6FE-44CC-4FE2-9699-CFE11B9F8F48}"/>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89171BFD-F188-4688-9738-7701FB621E0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F59E741A-AED1-465E-89A9-F574FCE0D078}"/>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43CEAEDA-33B2-4AF5-8B1D-CBA2C47B5CB5}"/>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57775</xdr:rowOff>
    </xdr:from>
    <xdr:to>
      <xdr:col>54</xdr:col>
      <xdr:colOff>189865</xdr:colOff>
      <xdr:row>41</xdr:row>
      <xdr:rowOff>148057</xdr:rowOff>
    </xdr:to>
    <xdr:cxnSp macro="">
      <xdr:nvCxnSpPr>
        <xdr:cNvPr id="114" name="直線コネクタ 113">
          <a:extLst>
            <a:ext uri="{FF2B5EF4-FFF2-40B4-BE49-F238E27FC236}">
              <a16:creationId xmlns:a16="http://schemas.microsoft.com/office/drawing/2014/main" id="{343A2984-B4DB-4EB4-9871-DF67665CB823}"/>
            </a:ext>
          </a:extLst>
        </xdr:cNvPr>
        <xdr:cNvCxnSpPr/>
      </xdr:nvCxnSpPr>
      <xdr:spPr>
        <a:xfrm flipV="1">
          <a:off x="10476865" y="5715625"/>
          <a:ext cx="0" cy="146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151884</xdr:rowOff>
    </xdr:from>
    <xdr:ext cx="469744" cy="259045"/>
    <xdr:sp macro="" textlink="">
      <xdr:nvSpPr>
        <xdr:cNvPr id="115" name="【道路】&#10;一人当たり延長最小値テキスト">
          <a:extLst>
            <a:ext uri="{FF2B5EF4-FFF2-40B4-BE49-F238E27FC236}">
              <a16:creationId xmlns:a16="http://schemas.microsoft.com/office/drawing/2014/main" id="{81BB3E15-F85D-43F1-B7A5-5C5AD2BABB79}"/>
            </a:ext>
          </a:extLst>
        </xdr:cNvPr>
        <xdr:cNvSpPr txBox="1"/>
      </xdr:nvSpPr>
      <xdr:spPr>
        <a:xfrm>
          <a:off x="10515600" y="7181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148057</xdr:rowOff>
    </xdr:from>
    <xdr:to>
      <xdr:col>55</xdr:col>
      <xdr:colOff>88900</xdr:colOff>
      <xdr:row>41</xdr:row>
      <xdr:rowOff>148057</xdr:rowOff>
    </xdr:to>
    <xdr:cxnSp macro="">
      <xdr:nvCxnSpPr>
        <xdr:cNvPr id="116" name="直線コネクタ 115">
          <a:extLst>
            <a:ext uri="{FF2B5EF4-FFF2-40B4-BE49-F238E27FC236}">
              <a16:creationId xmlns:a16="http://schemas.microsoft.com/office/drawing/2014/main" id="{5AD66873-7251-48C4-BE66-58C21CF4D367}"/>
            </a:ext>
          </a:extLst>
        </xdr:cNvPr>
        <xdr:cNvCxnSpPr/>
      </xdr:nvCxnSpPr>
      <xdr:spPr>
        <a:xfrm>
          <a:off x="10388600" y="7177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4452</xdr:rowOff>
    </xdr:from>
    <xdr:ext cx="599010" cy="259045"/>
    <xdr:sp macro="" textlink="">
      <xdr:nvSpPr>
        <xdr:cNvPr id="117" name="【道路】&#10;一人当たり延長最大値テキスト">
          <a:extLst>
            <a:ext uri="{FF2B5EF4-FFF2-40B4-BE49-F238E27FC236}">
              <a16:creationId xmlns:a16="http://schemas.microsoft.com/office/drawing/2014/main" id="{EB6713E9-FF49-4274-963A-9736FD5A4183}"/>
            </a:ext>
          </a:extLst>
        </xdr:cNvPr>
        <xdr:cNvSpPr txBox="1"/>
      </xdr:nvSpPr>
      <xdr:spPr>
        <a:xfrm>
          <a:off x="10515600" y="5490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57775</xdr:rowOff>
    </xdr:from>
    <xdr:to>
      <xdr:col>55</xdr:col>
      <xdr:colOff>88900</xdr:colOff>
      <xdr:row>33</xdr:row>
      <xdr:rowOff>57775</xdr:rowOff>
    </xdr:to>
    <xdr:cxnSp macro="">
      <xdr:nvCxnSpPr>
        <xdr:cNvPr id="118" name="直線コネクタ 117">
          <a:extLst>
            <a:ext uri="{FF2B5EF4-FFF2-40B4-BE49-F238E27FC236}">
              <a16:creationId xmlns:a16="http://schemas.microsoft.com/office/drawing/2014/main" id="{49C18E40-CBC8-4CEE-A1E9-DEF038CAC7ED}"/>
            </a:ext>
          </a:extLst>
        </xdr:cNvPr>
        <xdr:cNvCxnSpPr/>
      </xdr:nvCxnSpPr>
      <xdr:spPr>
        <a:xfrm>
          <a:off x="10388600" y="5715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84774</xdr:rowOff>
    </xdr:from>
    <xdr:ext cx="534377" cy="259045"/>
    <xdr:sp macro="" textlink="">
      <xdr:nvSpPr>
        <xdr:cNvPr id="119" name="【道路】&#10;一人当たり延長平均値テキスト">
          <a:extLst>
            <a:ext uri="{FF2B5EF4-FFF2-40B4-BE49-F238E27FC236}">
              <a16:creationId xmlns:a16="http://schemas.microsoft.com/office/drawing/2014/main" id="{623CD4E8-B901-4068-B70B-41DD2EE2B8D3}"/>
            </a:ext>
          </a:extLst>
        </xdr:cNvPr>
        <xdr:cNvSpPr txBox="1"/>
      </xdr:nvSpPr>
      <xdr:spPr>
        <a:xfrm>
          <a:off x="10515600" y="67713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106347</xdr:rowOff>
    </xdr:from>
    <xdr:to>
      <xdr:col>55</xdr:col>
      <xdr:colOff>50800</xdr:colOff>
      <xdr:row>40</xdr:row>
      <xdr:rowOff>36497</xdr:rowOff>
    </xdr:to>
    <xdr:sp macro="" textlink="">
      <xdr:nvSpPr>
        <xdr:cNvPr id="120" name="フローチャート: 判断 119">
          <a:extLst>
            <a:ext uri="{FF2B5EF4-FFF2-40B4-BE49-F238E27FC236}">
              <a16:creationId xmlns:a16="http://schemas.microsoft.com/office/drawing/2014/main" id="{A31B7515-CFE4-48DE-BBE5-ABD9C30F9DCE}"/>
            </a:ext>
          </a:extLst>
        </xdr:cNvPr>
        <xdr:cNvSpPr/>
      </xdr:nvSpPr>
      <xdr:spPr>
        <a:xfrm>
          <a:off x="10426700" y="6792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99016</xdr:rowOff>
    </xdr:from>
    <xdr:to>
      <xdr:col>50</xdr:col>
      <xdr:colOff>165100</xdr:colOff>
      <xdr:row>40</xdr:row>
      <xdr:rowOff>29166</xdr:rowOff>
    </xdr:to>
    <xdr:sp macro="" textlink="">
      <xdr:nvSpPr>
        <xdr:cNvPr id="121" name="フローチャート: 判断 120">
          <a:extLst>
            <a:ext uri="{FF2B5EF4-FFF2-40B4-BE49-F238E27FC236}">
              <a16:creationId xmlns:a16="http://schemas.microsoft.com/office/drawing/2014/main" id="{FE6ACBC3-8421-4CF1-9D2B-BB76162896E1}"/>
            </a:ext>
          </a:extLst>
        </xdr:cNvPr>
        <xdr:cNvSpPr/>
      </xdr:nvSpPr>
      <xdr:spPr>
        <a:xfrm>
          <a:off x="9588500" y="678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94186</xdr:rowOff>
    </xdr:from>
    <xdr:to>
      <xdr:col>46</xdr:col>
      <xdr:colOff>38100</xdr:colOff>
      <xdr:row>40</xdr:row>
      <xdr:rowOff>24336</xdr:rowOff>
    </xdr:to>
    <xdr:sp macro="" textlink="">
      <xdr:nvSpPr>
        <xdr:cNvPr id="122" name="フローチャート: 判断 121">
          <a:extLst>
            <a:ext uri="{FF2B5EF4-FFF2-40B4-BE49-F238E27FC236}">
              <a16:creationId xmlns:a16="http://schemas.microsoft.com/office/drawing/2014/main" id="{B274F403-C24B-491B-B36B-67B1D47D3976}"/>
            </a:ext>
          </a:extLst>
        </xdr:cNvPr>
        <xdr:cNvSpPr/>
      </xdr:nvSpPr>
      <xdr:spPr>
        <a:xfrm>
          <a:off x="8699500" y="678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89408</xdr:rowOff>
    </xdr:from>
    <xdr:to>
      <xdr:col>41</xdr:col>
      <xdr:colOff>101600</xdr:colOff>
      <xdr:row>40</xdr:row>
      <xdr:rowOff>19558</xdr:rowOff>
    </xdr:to>
    <xdr:sp macro="" textlink="">
      <xdr:nvSpPr>
        <xdr:cNvPr id="123" name="フローチャート: 判断 122">
          <a:extLst>
            <a:ext uri="{FF2B5EF4-FFF2-40B4-BE49-F238E27FC236}">
              <a16:creationId xmlns:a16="http://schemas.microsoft.com/office/drawing/2014/main" id="{8B6AA275-AB12-42F0-A6CE-F225482F0F9E}"/>
            </a:ext>
          </a:extLst>
        </xdr:cNvPr>
        <xdr:cNvSpPr/>
      </xdr:nvSpPr>
      <xdr:spPr>
        <a:xfrm>
          <a:off x="7810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84013</xdr:rowOff>
    </xdr:from>
    <xdr:to>
      <xdr:col>36</xdr:col>
      <xdr:colOff>165100</xdr:colOff>
      <xdr:row>40</xdr:row>
      <xdr:rowOff>14163</xdr:rowOff>
    </xdr:to>
    <xdr:sp macro="" textlink="">
      <xdr:nvSpPr>
        <xdr:cNvPr id="124" name="フローチャート: 判断 123">
          <a:extLst>
            <a:ext uri="{FF2B5EF4-FFF2-40B4-BE49-F238E27FC236}">
              <a16:creationId xmlns:a16="http://schemas.microsoft.com/office/drawing/2014/main" id="{C08EB59B-D608-4A45-A9DA-477C8AE17C53}"/>
            </a:ext>
          </a:extLst>
        </xdr:cNvPr>
        <xdr:cNvSpPr/>
      </xdr:nvSpPr>
      <xdr:spPr>
        <a:xfrm>
          <a:off x="6921500" y="677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B0163A16-DF66-4F0C-8001-DDDA976A321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E8DC73F6-5103-461B-9601-F858E9BEC1C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B712F488-AFF2-4E64-ABCF-5D991684B1F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21603395-CD16-4E3F-ABF2-BEDC39D3F06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A8FAE5AC-8E54-4B25-AAFA-C9098BADBC0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52520</xdr:rowOff>
    </xdr:from>
    <xdr:to>
      <xdr:col>55</xdr:col>
      <xdr:colOff>50800</xdr:colOff>
      <xdr:row>34</xdr:row>
      <xdr:rowOff>154120</xdr:rowOff>
    </xdr:to>
    <xdr:sp macro="" textlink="">
      <xdr:nvSpPr>
        <xdr:cNvPr id="130" name="楕円 129">
          <a:extLst>
            <a:ext uri="{FF2B5EF4-FFF2-40B4-BE49-F238E27FC236}">
              <a16:creationId xmlns:a16="http://schemas.microsoft.com/office/drawing/2014/main" id="{62535A31-24D3-489C-827B-6958813D6902}"/>
            </a:ext>
          </a:extLst>
        </xdr:cNvPr>
        <xdr:cNvSpPr/>
      </xdr:nvSpPr>
      <xdr:spPr>
        <a:xfrm>
          <a:off x="10426700" y="588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75397</xdr:rowOff>
    </xdr:from>
    <xdr:ext cx="599010" cy="259045"/>
    <xdr:sp macro="" textlink="">
      <xdr:nvSpPr>
        <xdr:cNvPr id="131" name="【道路】&#10;一人当たり延長該当値テキスト">
          <a:extLst>
            <a:ext uri="{FF2B5EF4-FFF2-40B4-BE49-F238E27FC236}">
              <a16:creationId xmlns:a16="http://schemas.microsoft.com/office/drawing/2014/main" id="{4C56AE20-4047-4D3B-A00E-151851AF7069}"/>
            </a:ext>
          </a:extLst>
        </xdr:cNvPr>
        <xdr:cNvSpPr txBox="1"/>
      </xdr:nvSpPr>
      <xdr:spPr>
        <a:xfrm>
          <a:off x="10515600" y="5733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97760</xdr:rowOff>
    </xdr:from>
    <xdr:to>
      <xdr:col>50</xdr:col>
      <xdr:colOff>165100</xdr:colOff>
      <xdr:row>35</xdr:row>
      <xdr:rowOff>27910</xdr:rowOff>
    </xdr:to>
    <xdr:sp macro="" textlink="">
      <xdr:nvSpPr>
        <xdr:cNvPr id="132" name="楕円 131">
          <a:extLst>
            <a:ext uri="{FF2B5EF4-FFF2-40B4-BE49-F238E27FC236}">
              <a16:creationId xmlns:a16="http://schemas.microsoft.com/office/drawing/2014/main" id="{75E9A1D5-D22B-49F0-8FBA-3960C3D42193}"/>
            </a:ext>
          </a:extLst>
        </xdr:cNvPr>
        <xdr:cNvSpPr/>
      </xdr:nvSpPr>
      <xdr:spPr>
        <a:xfrm>
          <a:off x="9588500" y="592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103320</xdr:rowOff>
    </xdr:from>
    <xdr:to>
      <xdr:col>55</xdr:col>
      <xdr:colOff>0</xdr:colOff>
      <xdr:row>34</xdr:row>
      <xdr:rowOff>148560</xdr:rowOff>
    </xdr:to>
    <xdr:cxnSp macro="">
      <xdr:nvCxnSpPr>
        <xdr:cNvPr id="133" name="直線コネクタ 132">
          <a:extLst>
            <a:ext uri="{FF2B5EF4-FFF2-40B4-BE49-F238E27FC236}">
              <a16:creationId xmlns:a16="http://schemas.microsoft.com/office/drawing/2014/main" id="{5EB8F374-EE28-44C8-B0F5-2339C127C639}"/>
            </a:ext>
          </a:extLst>
        </xdr:cNvPr>
        <xdr:cNvCxnSpPr/>
      </xdr:nvCxnSpPr>
      <xdr:spPr>
        <a:xfrm flipV="1">
          <a:off x="9639300" y="5932620"/>
          <a:ext cx="838200" cy="4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159245</xdr:rowOff>
    </xdr:from>
    <xdr:to>
      <xdr:col>46</xdr:col>
      <xdr:colOff>38100</xdr:colOff>
      <xdr:row>35</xdr:row>
      <xdr:rowOff>89395</xdr:rowOff>
    </xdr:to>
    <xdr:sp macro="" textlink="">
      <xdr:nvSpPr>
        <xdr:cNvPr id="134" name="楕円 133">
          <a:extLst>
            <a:ext uri="{FF2B5EF4-FFF2-40B4-BE49-F238E27FC236}">
              <a16:creationId xmlns:a16="http://schemas.microsoft.com/office/drawing/2014/main" id="{995F67F0-C0C3-4B83-8A49-41D8C793511C}"/>
            </a:ext>
          </a:extLst>
        </xdr:cNvPr>
        <xdr:cNvSpPr/>
      </xdr:nvSpPr>
      <xdr:spPr>
        <a:xfrm>
          <a:off x="8699500" y="598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148560</xdr:rowOff>
    </xdr:from>
    <xdr:to>
      <xdr:col>50</xdr:col>
      <xdr:colOff>114300</xdr:colOff>
      <xdr:row>35</xdr:row>
      <xdr:rowOff>38595</xdr:rowOff>
    </xdr:to>
    <xdr:cxnSp macro="">
      <xdr:nvCxnSpPr>
        <xdr:cNvPr id="135" name="直線コネクタ 134">
          <a:extLst>
            <a:ext uri="{FF2B5EF4-FFF2-40B4-BE49-F238E27FC236}">
              <a16:creationId xmlns:a16="http://schemas.microsoft.com/office/drawing/2014/main" id="{B1482F00-A919-4754-8D3C-E17E7CC7D89A}"/>
            </a:ext>
          </a:extLst>
        </xdr:cNvPr>
        <xdr:cNvCxnSpPr/>
      </xdr:nvCxnSpPr>
      <xdr:spPr>
        <a:xfrm flipV="1">
          <a:off x="8750300" y="5977860"/>
          <a:ext cx="889000" cy="6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19685</xdr:rowOff>
    </xdr:from>
    <xdr:to>
      <xdr:col>41</xdr:col>
      <xdr:colOff>101600</xdr:colOff>
      <xdr:row>35</xdr:row>
      <xdr:rowOff>121285</xdr:rowOff>
    </xdr:to>
    <xdr:sp macro="" textlink="">
      <xdr:nvSpPr>
        <xdr:cNvPr id="136" name="楕円 135">
          <a:extLst>
            <a:ext uri="{FF2B5EF4-FFF2-40B4-BE49-F238E27FC236}">
              <a16:creationId xmlns:a16="http://schemas.microsoft.com/office/drawing/2014/main" id="{D9B8FC8F-49F0-4A63-870B-769C0D99459C}"/>
            </a:ext>
          </a:extLst>
        </xdr:cNvPr>
        <xdr:cNvSpPr/>
      </xdr:nvSpPr>
      <xdr:spPr>
        <a:xfrm>
          <a:off x="7810500" y="602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38595</xdr:rowOff>
    </xdr:from>
    <xdr:to>
      <xdr:col>45</xdr:col>
      <xdr:colOff>177800</xdr:colOff>
      <xdr:row>35</xdr:row>
      <xdr:rowOff>70485</xdr:rowOff>
    </xdr:to>
    <xdr:cxnSp macro="">
      <xdr:nvCxnSpPr>
        <xdr:cNvPr id="137" name="直線コネクタ 136">
          <a:extLst>
            <a:ext uri="{FF2B5EF4-FFF2-40B4-BE49-F238E27FC236}">
              <a16:creationId xmlns:a16="http://schemas.microsoft.com/office/drawing/2014/main" id="{E8A23E8C-D755-451B-A816-DE5F6FD1E43C}"/>
            </a:ext>
          </a:extLst>
        </xdr:cNvPr>
        <xdr:cNvCxnSpPr/>
      </xdr:nvCxnSpPr>
      <xdr:spPr>
        <a:xfrm flipV="1">
          <a:off x="7861300" y="6039345"/>
          <a:ext cx="889000" cy="3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35</xdr:row>
      <xdr:rowOff>49639</xdr:rowOff>
    </xdr:from>
    <xdr:to>
      <xdr:col>36</xdr:col>
      <xdr:colOff>165100</xdr:colOff>
      <xdr:row>35</xdr:row>
      <xdr:rowOff>151239</xdr:rowOff>
    </xdr:to>
    <xdr:sp macro="" textlink="">
      <xdr:nvSpPr>
        <xdr:cNvPr id="138" name="楕円 137">
          <a:extLst>
            <a:ext uri="{FF2B5EF4-FFF2-40B4-BE49-F238E27FC236}">
              <a16:creationId xmlns:a16="http://schemas.microsoft.com/office/drawing/2014/main" id="{629ABE31-C2F9-49B6-A8BC-F33FBAF16793}"/>
            </a:ext>
          </a:extLst>
        </xdr:cNvPr>
        <xdr:cNvSpPr/>
      </xdr:nvSpPr>
      <xdr:spPr>
        <a:xfrm>
          <a:off x="6921500" y="605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35</xdr:row>
      <xdr:rowOff>70485</xdr:rowOff>
    </xdr:from>
    <xdr:to>
      <xdr:col>41</xdr:col>
      <xdr:colOff>50800</xdr:colOff>
      <xdr:row>35</xdr:row>
      <xdr:rowOff>100439</xdr:rowOff>
    </xdr:to>
    <xdr:cxnSp macro="">
      <xdr:nvCxnSpPr>
        <xdr:cNvPr id="139" name="直線コネクタ 138">
          <a:extLst>
            <a:ext uri="{FF2B5EF4-FFF2-40B4-BE49-F238E27FC236}">
              <a16:creationId xmlns:a16="http://schemas.microsoft.com/office/drawing/2014/main" id="{81F7DE21-F575-4A57-9781-3CAEAA8406E8}"/>
            </a:ext>
          </a:extLst>
        </xdr:cNvPr>
        <xdr:cNvCxnSpPr/>
      </xdr:nvCxnSpPr>
      <xdr:spPr>
        <a:xfrm flipV="1">
          <a:off x="6972300" y="6071235"/>
          <a:ext cx="889000" cy="2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20293</xdr:rowOff>
    </xdr:from>
    <xdr:ext cx="534377" cy="259045"/>
    <xdr:sp macro="" textlink="">
      <xdr:nvSpPr>
        <xdr:cNvPr id="140" name="n_1aveValue【道路】&#10;一人当たり延長">
          <a:extLst>
            <a:ext uri="{FF2B5EF4-FFF2-40B4-BE49-F238E27FC236}">
              <a16:creationId xmlns:a16="http://schemas.microsoft.com/office/drawing/2014/main" id="{3367E2FE-87EF-45D7-899A-A0CEF72B259B}"/>
            </a:ext>
          </a:extLst>
        </xdr:cNvPr>
        <xdr:cNvSpPr txBox="1"/>
      </xdr:nvSpPr>
      <xdr:spPr>
        <a:xfrm>
          <a:off x="9359411" y="687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15463</xdr:rowOff>
    </xdr:from>
    <xdr:ext cx="534377" cy="259045"/>
    <xdr:sp macro="" textlink="">
      <xdr:nvSpPr>
        <xdr:cNvPr id="141" name="n_2aveValue【道路】&#10;一人当たり延長">
          <a:extLst>
            <a:ext uri="{FF2B5EF4-FFF2-40B4-BE49-F238E27FC236}">
              <a16:creationId xmlns:a16="http://schemas.microsoft.com/office/drawing/2014/main" id="{D8C83625-B543-4CF4-9D4E-123F015219F9}"/>
            </a:ext>
          </a:extLst>
        </xdr:cNvPr>
        <xdr:cNvSpPr txBox="1"/>
      </xdr:nvSpPr>
      <xdr:spPr>
        <a:xfrm>
          <a:off x="8483111" y="687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10685</xdr:rowOff>
    </xdr:from>
    <xdr:ext cx="534377" cy="259045"/>
    <xdr:sp macro="" textlink="">
      <xdr:nvSpPr>
        <xdr:cNvPr id="142" name="n_3aveValue【道路】&#10;一人当たり延長">
          <a:extLst>
            <a:ext uri="{FF2B5EF4-FFF2-40B4-BE49-F238E27FC236}">
              <a16:creationId xmlns:a16="http://schemas.microsoft.com/office/drawing/2014/main" id="{C44C9B5D-5ECA-4617-AA55-829B1A5EEDE5}"/>
            </a:ext>
          </a:extLst>
        </xdr:cNvPr>
        <xdr:cNvSpPr txBox="1"/>
      </xdr:nvSpPr>
      <xdr:spPr>
        <a:xfrm>
          <a:off x="7594111" y="686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5290</xdr:rowOff>
    </xdr:from>
    <xdr:ext cx="534377" cy="259045"/>
    <xdr:sp macro="" textlink="">
      <xdr:nvSpPr>
        <xdr:cNvPr id="143" name="n_4aveValue【道路】&#10;一人当たり延長">
          <a:extLst>
            <a:ext uri="{FF2B5EF4-FFF2-40B4-BE49-F238E27FC236}">
              <a16:creationId xmlns:a16="http://schemas.microsoft.com/office/drawing/2014/main" id="{37AA3C27-C166-49EA-8FF2-F5576B2A8C6C}"/>
            </a:ext>
          </a:extLst>
        </xdr:cNvPr>
        <xdr:cNvSpPr txBox="1"/>
      </xdr:nvSpPr>
      <xdr:spPr>
        <a:xfrm>
          <a:off x="6705111" y="686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33</xdr:row>
      <xdr:rowOff>44437</xdr:rowOff>
    </xdr:from>
    <xdr:ext cx="599010" cy="259045"/>
    <xdr:sp macro="" textlink="">
      <xdr:nvSpPr>
        <xdr:cNvPr id="144" name="n_1mainValue【道路】&#10;一人当たり延長">
          <a:extLst>
            <a:ext uri="{FF2B5EF4-FFF2-40B4-BE49-F238E27FC236}">
              <a16:creationId xmlns:a16="http://schemas.microsoft.com/office/drawing/2014/main" id="{9E582B34-DDC9-47E7-A1F7-19EFF58F6F9C}"/>
            </a:ext>
          </a:extLst>
        </xdr:cNvPr>
        <xdr:cNvSpPr txBox="1"/>
      </xdr:nvSpPr>
      <xdr:spPr>
        <a:xfrm>
          <a:off x="9327094" y="5702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33</xdr:row>
      <xdr:rowOff>105922</xdr:rowOff>
    </xdr:from>
    <xdr:ext cx="599010" cy="259045"/>
    <xdr:sp macro="" textlink="">
      <xdr:nvSpPr>
        <xdr:cNvPr id="145" name="n_2mainValue【道路】&#10;一人当たり延長">
          <a:extLst>
            <a:ext uri="{FF2B5EF4-FFF2-40B4-BE49-F238E27FC236}">
              <a16:creationId xmlns:a16="http://schemas.microsoft.com/office/drawing/2014/main" id="{7038D435-3C6E-4461-80AA-71BEFE6FB464}"/>
            </a:ext>
          </a:extLst>
        </xdr:cNvPr>
        <xdr:cNvSpPr txBox="1"/>
      </xdr:nvSpPr>
      <xdr:spPr>
        <a:xfrm>
          <a:off x="8450794" y="5763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33</xdr:row>
      <xdr:rowOff>137812</xdr:rowOff>
    </xdr:from>
    <xdr:ext cx="599010" cy="259045"/>
    <xdr:sp macro="" textlink="">
      <xdr:nvSpPr>
        <xdr:cNvPr id="146" name="n_3mainValue【道路】&#10;一人当たり延長">
          <a:extLst>
            <a:ext uri="{FF2B5EF4-FFF2-40B4-BE49-F238E27FC236}">
              <a16:creationId xmlns:a16="http://schemas.microsoft.com/office/drawing/2014/main" id="{EFC358B4-A769-4173-AFC2-A2A95E4416A3}"/>
            </a:ext>
          </a:extLst>
        </xdr:cNvPr>
        <xdr:cNvSpPr txBox="1"/>
      </xdr:nvSpPr>
      <xdr:spPr>
        <a:xfrm>
          <a:off x="7561794" y="5795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5294</xdr:colOff>
      <xdr:row>33</xdr:row>
      <xdr:rowOff>167766</xdr:rowOff>
    </xdr:from>
    <xdr:ext cx="599010" cy="259045"/>
    <xdr:sp macro="" textlink="">
      <xdr:nvSpPr>
        <xdr:cNvPr id="147" name="n_4mainValue【道路】&#10;一人当たり延長">
          <a:extLst>
            <a:ext uri="{FF2B5EF4-FFF2-40B4-BE49-F238E27FC236}">
              <a16:creationId xmlns:a16="http://schemas.microsoft.com/office/drawing/2014/main" id="{C102B1BA-D906-4495-8748-0DDEF4C677FB}"/>
            </a:ext>
          </a:extLst>
        </xdr:cNvPr>
        <xdr:cNvSpPr txBox="1"/>
      </xdr:nvSpPr>
      <xdr:spPr>
        <a:xfrm>
          <a:off x="6672794" y="5825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9994ED51-0C42-4416-B32A-A391577A2BC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39E131FC-8BBB-4CE6-BDE4-8CDF9C8A13A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F3DA8CEB-90AE-4F95-8FAB-A6E05A17233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7764D999-1276-4B1C-846C-F27E7437977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2F2DAC71-BFDF-4404-AFA2-270AE80B9B4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DF2A2F8A-0619-42EA-BAA6-422BC38D142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AAD1A45F-455D-45BC-B3C3-A3D6AF9A9B9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29CB6D22-423E-4251-951F-1AA4A9C0A65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E8EE6301-2D1D-4247-95C1-90651C30EF0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544857A4-5FAD-4F01-9502-5D899E9818F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467DBD35-B3A4-49B4-94F8-D8565492C5F2}"/>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9" name="直線コネクタ 158">
          <a:extLst>
            <a:ext uri="{FF2B5EF4-FFF2-40B4-BE49-F238E27FC236}">
              <a16:creationId xmlns:a16="http://schemas.microsoft.com/office/drawing/2014/main" id="{90318CB0-341A-4AB1-9790-60497D35A18F}"/>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0" name="テキスト ボックス 159">
          <a:extLst>
            <a:ext uri="{FF2B5EF4-FFF2-40B4-BE49-F238E27FC236}">
              <a16:creationId xmlns:a16="http://schemas.microsoft.com/office/drawing/2014/main" id="{F08E88DA-506C-42C0-9FB7-93436ECE5ADD}"/>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1" name="直線コネクタ 160">
          <a:extLst>
            <a:ext uri="{FF2B5EF4-FFF2-40B4-BE49-F238E27FC236}">
              <a16:creationId xmlns:a16="http://schemas.microsoft.com/office/drawing/2014/main" id="{172404BB-6D15-42ED-8342-3E319C7D2BFD}"/>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2" name="テキスト ボックス 161">
          <a:extLst>
            <a:ext uri="{FF2B5EF4-FFF2-40B4-BE49-F238E27FC236}">
              <a16:creationId xmlns:a16="http://schemas.microsoft.com/office/drawing/2014/main" id="{7944B6B3-B2E8-4A2D-8281-217DAA96D71D}"/>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3" name="直線コネクタ 162">
          <a:extLst>
            <a:ext uri="{FF2B5EF4-FFF2-40B4-BE49-F238E27FC236}">
              <a16:creationId xmlns:a16="http://schemas.microsoft.com/office/drawing/2014/main" id="{3C2BEA76-4C36-414E-9F85-0C2778669871}"/>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4" name="テキスト ボックス 163">
          <a:extLst>
            <a:ext uri="{FF2B5EF4-FFF2-40B4-BE49-F238E27FC236}">
              <a16:creationId xmlns:a16="http://schemas.microsoft.com/office/drawing/2014/main" id="{57028740-709E-4A67-8F76-1BB33522D15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5" name="直線コネクタ 164">
          <a:extLst>
            <a:ext uri="{FF2B5EF4-FFF2-40B4-BE49-F238E27FC236}">
              <a16:creationId xmlns:a16="http://schemas.microsoft.com/office/drawing/2014/main" id="{FC99561C-C404-40FA-9851-967BEF7FDA34}"/>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6" name="テキスト ボックス 165">
          <a:extLst>
            <a:ext uri="{FF2B5EF4-FFF2-40B4-BE49-F238E27FC236}">
              <a16:creationId xmlns:a16="http://schemas.microsoft.com/office/drawing/2014/main" id="{5B754456-11B6-4163-A560-81A1232582C2}"/>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040FCCF0-0602-458B-9A9B-51237EE4D4F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id="{0E423A32-E0C9-4EAA-B4F8-DE0F02346408}"/>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CB724901-6551-4208-9C6A-ED4AF30CA1D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4572</xdr:rowOff>
    </xdr:from>
    <xdr:to>
      <xdr:col>24</xdr:col>
      <xdr:colOff>62865</xdr:colOff>
      <xdr:row>63</xdr:row>
      <xdr:rowOff>162306</xdr:rowOff>
    </xdr:to>
    <xdr:cxnSp macro="">
      <xdr:nvCxnSpPr>
        <xdr:cNvPr id="170" name="直線コネクタ 169">
          <a:extLst>
            <a:ext uri="{FF2B5EF4-FFF2-40B4-BE49-F238E27FC236}">
              <a16:creationId xmlns:a16="http://schemas.microsoft.com/office/drawing/2014/main" id="{0D201FC3-AD2B-447D-8987-6057C3B23CAA}"/>
            </a:ext>
          </a:extLst>
        </xdr:cNvPr>
        <xdr:cNvCxnSpPr/>
      </xdr:nvCxnSpPr>
      <xdr:spPr>
        <a:xfrm flipV="1">
          <a:off x="4634865" y="9777222"/>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166133</xdr:rowOff>
    </xdr:from>
    <xdr:ext cx="405111" cy="259045"/>
    <xdr:sp macro="" textlink="">
      <xdr:nvSpPr>
        <xdr:cNvPr id="171" name="【橋りょう・トンネル】&#10;有形固定資産減価償却率最小値テキスト">
          <a:extLst>
            <a:ext uri="{FF2B5EF4-FFF2-40B4-BE49-F238E27FC236}">
              <a16:creationId xmlns:a16="http://schemas.microsoft.com/office/drawing/2014/main" id="{72CB3587-2105-4973-99CA-0AB24F37DD5A}"/>
            </a:ext>
          </a:extLst>
        </xdr:cNvPr>
        <xdr:cNvSpPr txBox="1"/>
      </xdr:nvSpPr>
      <xdr:spPr>
        <a:xfrm>
          <a:off x="4673600" y="1096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162306</xdr:rowOff>
    </xdr:from>
    <xdr:to>
      <xdr:col>24</xdr:col>
      <xdr:colOff>152400</xdr:colOff>
      <xdr:row>63</xdr:row>
      <xdr:rowOff>162306</xdr:rowOff>
    </xdr:to>
    <xdr:cxnSp macro="">
      <xdr:nvCxnSpPr>
        <xdr:cNvPr id="172" name="直線コネクタ 171">
          <a:extLst>
            <a:ext uri="{FF2B5EF4-FFF2-40B4-BE49-F238E27FC236}">
              <a16:creationId xmlns:a16="http://schemas.microsoft.com/office/drawing/2014/main" id="{9D86C08A-FDE5-4712-BA87-F29B0A13C669}"/>
            </a:ext>
          </a:extLst>
        </xdr:cNvPr>
        <xdr:cNvCxnSpPr/>
      </xdr:nvCxnSpPr>
      <xdr:spPr>
        <a:xfrm>
          <a:off x="4546600" y="1096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122699</xdr:rowOff>
    </xdr:from>
    <xdr:ext cx="405111" cy="259045"/>
    <xdr:sp macro="" textlink="">
      <xdr:nvSpPr>
        <xdr:cNvPr id="173" name="【橋りょう・トンネル】&#10;有形固定資産減価償却率最大値テキスト">
          <a:extLst>
            <a:ext uri="{FF2B5EF4-FFF2-40B4-BE49-F238E27FC236}">
              <a16:creationId xmlns:a16="http://schemas.microsoft.com/office/drawing/2014/main" id="{6CC991CC-9B1A-40A6-9F4B-B81D43DED44C}"/>
            </a:ext>
          </a:extLst>
        </xdr:cNvPr>
        <xdr:cNvSpPr txBox="1"/>
      </xdr:nvSpPr>
      <xdr:spPr>
        <a:xfrm>
          <a:off x="4673600" y="9552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4572</xdr:rowOff>
    </xdr:from>
    <xdr:to>
      <xdr:col>24</xdr:col>
      <xdr:colOff>152400</xdr:colOff>
      <xdr:row>57</xdr:row>
      <xdr:rowOff>4572</xdr:rowOff>
    </xdr:to>
    <xdr:cxnSp macro="">
      <xdr:nvCxnSpPr>
        <xdr:cNvPr id="174" name="直線コネクタ 173">
          <a:extLst>
            <a:ext uri="{FF2B5EF4-FFF2-40B4-BE49-F238E27FC236}">
              <a16:creationId xmlns:a16="http://schemas.microsoft.com/office/drawing/2014/main" id="{C80FCD65-A55F-4457-8E63-29826A3CBEE5}"/>
            </a:ext>
          </a:extLst>
        </xdr:cNvPr>
        <xdr:cNvCxnSpPr/>
      </xdr:nvCxnSpPr>
      <xdr:spPr>
        <a:xfrm>
          <a:off x="4546600" y="977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145813</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43FDDD34-CC0D-4376-BCEC-0BF67F07BB64}"/>
            </a:ext>
          </a:extLst>
        </xdr:cNvPr>
        <xdr:cNvSpPr txBox="1"/>
      </xdr:nvSpPr>
      <xdr:spPr>
        <a:xfrm>
          <a:off x="4673600" y="10432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122936</xdr:rowOff>
    </xdr:from>
    <xdr:to>
      <xdr:col>24</xdr:col>
      <xdr:colOff>114300</xdr:colOff>
      <xdr:row>62</xdr:row>
      <xdr:rowOff>53086</xdr:rowOff>
    </xdr:to>
    <xdr:sp macro="" textlink="">
      <xdr:nvSpPr>
        <xdr:cNvPr id="176" name="フローチャート: 判断 175">
          <a:extLst>
            <a:ext uri="{FF2B5EF4-FFF2-40B4-BE49-F238E27FC236}">
              <a16:creationId xmlns:a16="http://schemas.microsoft.com/office/drawing/2014/main" id="{E1D3A488-9A71-4D83-B39D-71D6F023849D}"/>
            </a:ext>
          </a:extLst>
        </xdr:cNvPr>
        <xdr:cNvSpPr/>
      </xdr:nvSpPr>
      <xdr:spPr>
        <a:xfrm>
          <a:off x="4584700" y="10581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52070</xdr:rowOff>
    </xdr:from>
    <xdr:to>
      <xdr:col>20</xdr:col>
      <xdr:colOff>38100</xdr:colOff>
      <xdr:row>61</xdr:row>
      <xdr:rowOff>153670</xdr:rowOff>
    </xdr:to>
    <xdr:sp macro="" textlink="">
      <xdr:nvSpPr>
        <xdr:cNvPr id="177" name="フローチャート: 判断 176">
          <a:extLst>
            <a:ext uri="{FF2B5EF4-FFF2-40B4-BE49-F238E27FC236}">
              <a16:creationId xmlns:a16="http://schemas.microsoft.com/office/drawing/2014/main" id="{9D5737B9-1D12-408C-8E0F-8703C6FDD697}"/>
            </a:ext>
          </a:extLst>
        </xdr:cNvPr>
        <xdr:cNvSpPr/>
      </xdr:nvSpPr>
      <xdr:spPr>
        <a:xfrm>
          <a:off x="3746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13208</xdr:rowOff>
    </xdr:from>
    <xdr:to>
      <xdr:col>15</xdr:col>
      <xdr:colOff>101600</xdr:colOff>
      <xdr:row>61</xdr:row>
      <xdr:rowOff>114808</xdr:rowOff>
    </xdr:to>
    <xdr:sp macro="" textlink="">
      <xdr:nvSpPr>
        <xdr:cNvPr id="178" name="フローチャート: 判断 177">
          <a:extLst>
            <a:ext uri="{FF2B5EF4-FFF2-40B4-BE49-F238E27FC236}">
              <a16:creationId xmlns:a16="http://schemas.microsoft.com/office/drawing/2014/main" id="{E2648A13-41CF-4897-9CE0-3065FDF149A1}"/>
            </a:ext>
          </a:extLst>
        </xdr:cNvPr>
        <xdr:cNvSpPr/>
      </xdr:nvSpPr>
      <xdr:spPr>
        <a:xfrm>
          <a:off x="2857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24638</xdr:rowOff>
    </xdr:from>
    <xdr:to>
      <xdr:col>10</xdr:col>
      <xdr:colOff>165100</xdr:colOff>
      <xdr:row>61</xdr:row>
      <xdr:rowOff>126238</xdr:rowOff>
    </xdr:to>
    <xdr:sp macro="" textlink="">
      <xdr:nvSpPr>
        <xdr:cNvPr id="179" name="フローチャート: 判断 178">
          <a:extLst>
            <a:ext uri="{FF2B5EF4-FFF2-40B4-BE49-F238E27FC236}">
              <a16:creationId xmlns:a16="http://schemas.microsoft.com/office/drawing/2014/main" id="{D8DC63C9-9A22-4393-86DF-3C2F2DC7E0DD}"/>
            </a:ext>
          </a:extLst>
        </xdr:cNvPr>
        <xdr:cNvSpPr/>
      </xdr:nvSpPr>
      <xdr:spPr>
        <a:xfrm>
          <a:off x="1968500" y="1048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152654</xdr:rowOff>
    </xdr:from>
    <xdr:to>
      <xdr:col>6</xdr:col>
      <xdr:colOff>38100</xdr:colOff>
      <xdr:row>61</xdr:row>
      <xdr:rowOff>82804</xdr:rowOff>
    </xdr:to>
    <xdr:sp macro="" textlink="">
      <xdr:nvSpPr>
        <xdr:cNvPr id="180" name="フローチャート: 判断 179">
          <a:extLst>
            <a:ext uri="{FF2B5EF4-FFF2-40B4-BE49-F238E27FC236}">
              <a16:creationId xmlns:a16="http://schemas.microsoft.com/office/drawing/2014/main" id="{0B5E5C09-C390-4CD3-AB6D-F776BFDEB6CA}"/>
            </a:ext>
          </a:extLst>
        </xdr:cNvPr>
        <xdr:cNvSpPr/>
      </xdr:nvSpPr>
      <xdr:spPr>
        <a:xfrm>
          <a:off x="1079500" y="1043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C6447F71-76C3-48DC-AE57-173E316959F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CFC62334-A947-40CF-936A-193069AEAA2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B2B98DC9-34B0-4CE6-B1D5-8714D6947C6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F5113CBC-CCAF-431C-AC94-42AF9EDB0C9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5BE0279F-8648-45F6-BAEC-5E470A6151C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6350</xdr:rowOff>
    </xdr:from>
    <xdr:to>
      <xdr:col>24</xdr:col>
      <xdr:colOff>114300</xdr:colOff>
      <xdr:row>63</xdr:row>
      <xdr:rowOff>107950</xdr:rowOff>
    </xdr:to>
    <xdr:sp macro="" textlink="">
      <xdr:nvSpPr>
        <xdr:cNvPr id="186" name="楕円 185">
          <a:extLst>
            <a:ext uri="{FF2B5EF4-FFF2-40B4-BE49-F238E27FC236}">
              <a16:creationId xmlns:a16="http://schemas.microsoft.com/office/drawing/2014/main" id="{F53D29BD-FA16-4714-9362-271431962B50}"/>
            </a:ext>
          </a:extLst>
        </xdr:cNvPr>
        <xdr:cNvSpPr/>
      </xdr:nvSpPr>
      <xdr:spPr>
        <a:xfrm>
          <a:off x="45847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92727</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CD719438-74EC-48A0-AB70-E8D2C2094BF4}"/>
            </a:ext>
          </a:extLst>
        </xdr:cNvPr>
        <xdr:cNvSpPr txBox="1"/>
      </xdr:nvSpPr>
      <xdr:spPr>
        <a:xfrm>
          <a:off x="4673600" y="1072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47498</xdr:rowOff>
    </xdr:from>
    <xdr:to>
      <xdr:col>20</xdr:col>
      <xdr:colOff>38100</xdr:colOff>
      <xdr:row>63</xdr:row>
      <xdr:rowOff>149098</xdr:rowOff>
    </xdr:to>
    <xdr:sp macro="" textlink="">
      <xdr:nvSpPr>
        <xdr:cNvPr id="188" name="楕円 187">
          <a:extLst>
            <a:ext uri="{FF2B5EF4-FFF2-40B4-BE49-F238E27FC236}">
              <a16:creationId xmlns:a16="http://schemas.microsoft.com/office/drawing/2014/main" id="{FBBF1169-1C57-4684-87E0-426CCFA1E220}"/>
            </a:ext>
          </a:extLst>
        </xdr:cNvPr>
        <xdr:cNvSpPr/>
      </xdr:nvSpPr>
      <xdr:spPr>
        <a:xfrm>
          <a:off x="3746500" y="1084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57150</xdr:rowOff>
    </xdr:from>
    <xdr:to>
      <xdr:col>24</xdr:col>
      <xdr:colOff>63500</xdr:colOff>
      <xdr:row>63</xdr:row>
      <xdr:rowOff>98298</xdr:rowOff>
    </xdr:to>
    <xdr:cxnSp macro="">
      <xdr:nvCxnSpPr>
        <xdr:cNvPr id="189" name="直線コネクタ 188">
          <a:extLst>
            <a:ext uri="{FF2B5EF4-FFF2-40B4-BE49-F238E27FC236}">
              <a16:creationId xmlns:a16="http://schemas.microsoft.com/office/drawing/2014/main" id="{AC709A18-C858-4AA2-9C15-EF5FF2543D9E}"/>
            </a:ext>
          </a:extLst>
        </xdr:cNvPr>
        <xdr:cNvCxnSpPr/>
      </xdr:nvCxnSpPr>
      <xdr:spPr>
        <a:xfrm flipV="1">
          <a:off x="3797300" y="1085850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20066</xdr:rowOff>
    </xdr:from>
    <xdr:to>
      <xdr:col>15</xdr:col>
      <xdr:colOff>101600</xdr:colOff>
      <xdr:row>63</xdr:row>
      <xdr:rowOff>121666</xdr:rowOff>
    </xdr:to>
    <xdr:sp macro="" textlink="">
      <xdr:nvSpPr>
        <xdr:cNvPr id="190" name="楕円 189">
          <a:extLst>
            <a:ext uri="{FF2B5EF4-FFF2-40B4-BE49-F238E27FC236}">
              <a16:creationId xmlns:a16="http://schemas.microsoft.com/office/drawing/2014/main" id="{2CFE1080-8886-42D9-9101-9597BF16F9F1}"/>
            </a:ext>
          </a:extLst>
        </xdr:cNvPr>
        <xdr:cNvSpPr/>
      </xdr:nvSpPr>
      <xdr:spPr>
        <a:xfrm>
          <a:off x="28575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70866</xdr:rowOff>
    </xdr:from>
    <xdr:to>
      <xdr:col>19</xdr:col>
      <xdr:colOff>177800</xdr:colOff>
      <xdr:row>63</xdr:row>
      <xdr:rowOff>98298</xdr:rowOff>
    </xdr:to>
    <xdr:cxnSp macro="">
      <xdr:nvCxnSpPr>
        <xdr:cNvPr id="191" name="直線コネクタ 190">
          <a:extLst>
            <a:ext uri="{FF2B5EF4-FFF2-40B4-BE49-F238E27FC236}">
              <a16:creationId xmlns:a16="http://schemas.microsoft.com/office/drawing/2014/main" id="{35CDBBEC-7DC5-470B-8C49-AF7483F4F61F}"/>
            </a:ext>
          </a:extLst>
        </xdr:cNvPr>
        <xdr:cNvCxnSpPr/>
      </xdr:nvCxnSpPr>
      <xdr:spPr>
        <a:xfrm>
          <a:off x="2908300" y="1087221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152654</xdr:rowOff>
    </xdr:from>
    <xdr:to>
      <xdr:col>10</xdr:col>
      <xdr:colOff>165100</xdr:colOff>
      <xdr:row>63</xdr:row>
      <xdr:rowOff>82804</xdr:rowOff>
    </xdr:to>
    <xdr:sp macro="" textlink="">
      <xdr:nvSpPr>
        <xdr:cNvPr id="192" name="楕円 191">
          <a:extLst>
            <a:ext uri="{FF2B5EF4-FFF2-40B4-BE49-F238E27FC236}">
              <a16:creationId xmlns:a16="http://schemas.microsoft.com/office/drawing/2014/main" id="{7D7F849F-A110-48F5-BBE1-F92E511961AE}"/>
            </a:ext>
          </a:extLst>
        </xdr:cNvPr>
        <xdr:cNvSpPr/>
      </xdr:nvSpPr>
      <xdr:spPr>
        <a:xfrm>
          <a:off x="1968500" y="1078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32004</xdr:rowOff>
    </xdr:from>
    <xdr:to>
      <xdr:col>15</xdr:col>
      <xdr:colOff>50800</xdr:colOff>
      <xdr:row>63</xdr:row>
      <xdr:rowOff>70866</xdr:rowOff>
    </xdr:to>
    <xdr:cxnSp macro="">
      <xdr:nvCxnSpPr>
        <xdr:cNvPr id="193" name="直線コネクタ 192">
          <a:extLst>
            <a:ext uri="{FF2B5EF4-FFF2-40B4-BE49-F238E27FC236}">
              <a16:creationId xmlns:a16="http://schemas.microsoft.com/office/drawing/2014/main" id="{B688E2BA-570A-4F36-8112-A74A80E16630}"/>
            </a:ext>
          </a:extLst>
        </xdr:cNvPr>
        <xdr:cNvCxnSpPr/>
      </xdr:nvCxnSpPr>
      <xdr:spPr>
        <a:xfrm>
          <a:off x="2019300" y="10833354"/>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113792</xdr:rowOff>
    </xdr:from>
    <xdr:to>
      <xdr:col>6</xdr:col>
      <xdr:colOff>38100</xdr:colOff>
      <xdr:row>63</xdr:row>
      <xdr:rowOff>43942</xdr:rowOff>
    </xdr:to>
    <xdr:sp macro="" textlink="">
      <xdr:nvSpPr>
        <xdr:cNvPr id="194" name="楕円 193">
          <a:extLst>
            <a:ext uri="{FF2B5EF4-FFF2-40B4-BE49-F238E27FC236}">
              <a16:creationId xmlns:a16="http://schemas.microsoft.com/office/drawing/2014/main" id="{4A1B5636-C3C7-4398-9E00-B2A1AB9F54C3}"/>
            </a:ext>
          </a:extLst>
        </xdr:cNvPr>
        <xdr:cNvSpPr/>
      </xdr:nvSpPr>
      <xdr:spPr>
        <a:xfrm>
          <a:off x="1079500" y="1074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164592</xdr:rowOff>
    </xdr:from>
    <xdr:to>
      <xdr:col>10</xdr:col>
      <xdr:colOff>114300</xdr:colOff>
      <xdr:row>63</xdr:row>
      <xdr:rowOff>32004</xdr:rowOff>
    </xdr:to>
    <xdr:cxnSp macro="">
      <xdr:nvCxnSpPr>
        <xdr:cNvPr id="195" name="直線コネクタ 194">
          <a:extLst>
            <a:ext uri="{FF2B5EF4-FFF2-40B4-BE49-F238E27FC236}">
              <a16:creationId xmlns:a16="http://schemas.microsoft.com/office/drawing/2014/main" id="{99DED075-3830-4C9A-968C-0181A0A3986C}"/>
            </a:ext>
          </a:extLst>
        </xdr:cNvPr>
        <xdr:cNvCxnSpPr/>
      </xdr:nvCxnSpPr>
      <xdr:spPr>
        <a:xfrm>
          <a:off x="1130300" y="10794492"/>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170197</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0369E9E6-C054-47B9-A978-26689CCDD1DC}"/>
            </a:ext>
          </a:extLst>
        </xdr:cNvPr>
        <xdr:cNvSpPr txBox="1"/>
      </xdr:nvSpPr>
      <xdr:spPr>
        <a:xfrm>
          <a:off x="3582044" y="1028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131335</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70A0F66E-4D2F-428A-9066-D16B391599E1}"/>
            </a:ext>
          </a:extLst>
        </xdr:cNvPr>
        <xdr:cNvSpPr txBox="1"/>
      </xdr:nvSpPr>
      <xdr:spPr>
        <a:xfrm>
          <a:off x="2705744" y="10246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142765</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3E6C241B-0216-4DD6-B6BB-D102FC054313}"/>
            </a:ext>
          </a:extLst>
        </xdr:cNvPr>
        <xdr:cNvSpPr txBox="1"/>
      </xdr:nvSpPr>
      <xdr:spPr>
        <a:xfrm>
          <a:off x="1816744" y="10258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99331</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9DF0C13B-5C48-481D-8A55-67C479DC5B52}"/>
            </a:ext>
          </a:extLst>
        </xdr:cNvPr>
        <xdr:cNvSpPr txBox="1"/>
      </xdr:nvSpPr>
      <xdr:spPr>
        <a:xfrm>
          <a:off x="927744" y="10214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140225</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14CD24ED-5A38-42E3-8792-2E645D03738B}"/>
            </a:ext>
          </a:extLst>
        </xdr:cNvPr>
        <xdr:cNvSpPr txBox="1"/>
      </xdr:nvSpPr>
      <xdr:spPr>
        <a:xfrm>
          <a:off x="3582044" y="10941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112793</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D4AAF98B-7EB7-4BF2-A3B4-A9D520A9BAED}"/>
            </a:ext>
          </a:extLst>
        </xdr:cNvPr>
        <xdr:cNvSpPr txBox="1"/>
      </xdr:nvSpPr>
      <xdr:spPr>
        <a:xfrm>
          <a:off x="2705744" y="10914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73931</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0BEE0B7C-E2F0-4526-B100-E99B41A0B916}"/>
            </a:ext>
          </a:extLst>
        </xdr:cNvPr>
        <xdr:cNvSpPr txBox="1"/>
      </xdr:nvSpPr>
      <xdr:spPr>
        <a:xfrm>
          <a:off x="1816744" y="10875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35069</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392D0AA3-84D1-4F9C-A5D4-3CEC424B39EA}"/>
            </a:ext>
          </a:extLst>
        </xdr:cNvPr>
        <xdr:cNvSpPr txBox="1"/>
      </xdr:nvSpPr>
      <xdr:spPr>
        <a:xfrm>
          <a:off x="927744" y="10836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D6406352-A592-4D82-9E52-A45658C91BC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50B0F3C7-F728-45D3-8125-4A9CFC2557D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1A55A4E7-74CB-4589-814F-9232A4CFCE9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CEFD7F0C-294A-4554-A233-130616CA874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B46A1581-471C-4634-86E1-4BA74210B11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F628E7DE-71EC-4308-9B43-FF0A75FE0C4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D1E8FE20-6F90-4253-96CA-A4941A912F5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5F66F06E-C81D-492F-B89E-720890FC9CF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F5CDC191-66EB-4CFE-8036-BFDC1CCD5FC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06E6C59A-770A-4C5E-977C-6699247DDBC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4" name="直線コネクタ 213">
          <a:extLst>
            <a:ext uri="{FF2B5EF4-FFF2-40B4-BE49-F238E27FC236}">
              <a16:creationId xmlns:a16="http://schemas.microsoft.com/office/drawing/2014/main" id="{EFCE1C48-E449-4396-B6BA-230CF6C249AC}"/>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5" name="テキスト ボックス 214">
          <a:extLst>
            <a:ext uri="{FF2B5EF4-FFF2-40B4-BE49-F238E27FC236}">
              <a16:creationId xmlns:a16="http://schemas.microsoft.com/office/drawing/2014/main" id="{544D9164-10D3-432A-9224-30FB80D4C7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6" name="直線コネクタ 215">
          <a:extLst>
            <a:ext uri="{FF2B5EF4-FFF2-40B4-BE49-F238E27FC236}">
              <a16:creationId xmlns:a16="http://schemas.microsoft.com/office/drawing/2014/main" id="{9DF6E5F6-9B3D-47E7-8639-EA36AAE107BB}"/>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17" name="テキスト ボックス 216">
          <a:extLst>
            <a:ext uri="{FF2B5EF4-FFF2-40B4-BE49-F238E27FC236}">
              <a16:creationId xmlns:a16="http://schemas.microsoft.com/office/drawing/2014/main" id="{C7860271-9CD7-4CB8-93E9-36FC90D22C24}"/>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8" name="直線コネクタ 217">
          <a:extLst>
            <a:ext uri="{FF2B5EF4-FFF2-40B4-BE49-F238E27FC236}">
              <a16:creationId xmlns:a16="http://schemas.microsoft.com/office/drawing/2014/main" id="{B866D9F7-4357-4742-A55B-9E4A71CF7049}"/>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19" name="テキスト ボックス 218">
          <a:extLst>
            <a:ext uri="{FF2B5EF4-FFF2-40B4-BE49-F238E27FC236}">
              <a16:creationId xmlns:a16="http://schemas.microsoft.com/office/drawing/2014/main" id="{4F107A3D-6A9C-4F4B-A0D5-5BD0A2D32D3F}"/>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0" name="直線コネクタ 219">
          <a:extLst>
            <a:ext uri="{FF2B5EF4-FFF2-40B4-BE49-F238E27FC236}">
              <a16:creationId xmlns:a16="http://schemas.microsoft.com/office/drawing/2014/main" id="{CE16B44F-7FB5-4F6B-929B-D59A66922D92}"/>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21" name="テキスト ボックス 220">
          <a:extLst>
            <a:ext uri="{FF2B5EF4-FFF2-40B4-BE49-F238E27FC236}">
              <a16:creationId xmlns:a16="http://schemas.microsoft.com/office/drawing/2014/main" id="{6F802620-2C6B-4793-A83B-483CC04F6D13}"/>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2" name="直線コネクタ 221">
          <a:extLst>
            <a:ext uri="{FF2B5EF4-FFF2-40B4-BE49-F238E27FC236}">
              <a16:creationId xmlns:a16="http://schemas.microsoft.com/office/drawing/2014/main" id="{243C017E-EBF7-4F1D-B8D5-2A17CBD180B3}"/>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3" name="テキスト ボックス 222">
          <a:extLst>
            <a:ext uri="{FF2B5EF4-FFF2-40B4-BE49-F238E27FC236}">
              <a16:creationId xmlns:a16="http://schemas.microsoft.com/office/drawing/2014/main" id="{0939DAD5-3281-4C59-99D6-D4F24AF32007}"/>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4" name="直線コネクタ 223">
          <a:extLst>
            <a:ext uri="{FF2B5EF4-FFF2-40B4-BE49-F238E27FC236}">
              <a16:creationId xmlns:a16="http://schemas.microsoft.com/office/drawing/2014/main" id="{5CFAE0B8-FC42-49EE-8B54-C6803D26EDB3}"/>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70049</xdr:rowOff>
    </xdr:from>
    <xdr:ext cx="749692" cy="259045"/>
    <xdr:sp macro="" textlink="">
      <xdr:nvSpPr>
        <xdr:cNvPr id="225" name="テキスト ボックス 224">
          <a:extLst>
            <a:ext uri="{FF2B5EF4-FFF2-40B4-BE49-F238E27FC236}">
              <a16:creationId xmlns:a16="http://schemas.microsoft.com/office/drawing/2014/main" id="{C3A0DF07-3E18-40F3-B954-1950840E34A9}"/>
            </a:ext>
          </a:extLst>
        </xdr:cNvPr>
        <xdr:cNvSpPr txBox="1"/>
      </xdr:nvSpPr>
      <xdr:spPr>
        <a:xfrm>
          <a:off x="5854308" y="932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EB6D81EB-A262-444E-BF75-869D6011A87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7" name="テキスト ボックス 226">
          <a:extLst>
            <a:ext uri="{FF2B5EF4-FFF2-40B4-BE49-F238E27FC236}">
              <a16:creationId xmlns:a16="http://schemas.microsoft.com/office/drawing/2014/main" id="{2C7CE485-EC41-4AB3-A2CF-4DC05928815F}"/>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914DE36D-0F8F-4042-8522-C3BA0B04D77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67717</xdr:rowOff>
    </xdr:from>
    <xdr:to>
      <xdr:col>54</xdr:col>
      <xdr:colOff>189865</xdr:colOff>
      <xdr:row>64</xdr:row>
      <xdr:rowOff>128712</xdr:rowOff>
    </xdr:to>
    <xdr:cxnSp macro="">
      <xdr:nvCxnSpPr>
        <xdr:cNvPr id="229" name="直線コネクタ 228">
          <a:extLst>
            <a:ext uri="{FF2B5EF4-FFF2-40B4-BE49-F238E27FC236}">
              <a16:creationId xmlns:a16="http://schemas.microsoft.com/office/drawing/2014/main" id="{1D0B9300-28C1-4D3C-B3BC-454D50A7474B}"/>
            </a:ext>
          </a:extLst>
        </xdr:cNvPr>
        <xdr:cNvCxnSpPr/>
      </xdr:nvCxnSpPr>
      <xdr:spPr>
        <a:xfrm flipV="1">
          <a:off x="10476865" y="9668917"/>
          <a:ext cx="0" cy="1432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132539</xdr:rowOff>
    </xdr:from>
    <xdr:ext cx="534377" cy="259045"/>
    <xdr:sp macro="" textlink="">
      <xdr:nvSpPr>
        <xdr:cNvPr id="230" name="【橋りょう・トンネル】&#10;一人当たり有形固定資産（償却資産）額最小値テキスト">
          <a:extLst>
            <a:ext uri="{FF2B5EF4-FFF2-40B4-BE49-F238E27FC236}">
              <a16:creationId xmlns:a16="http://schemas.microsoft.com/office/drawing/2014/main" id="{762B26F8-5B2C-4246-B48F-473AD6A95C3F}"/>
            </a:ext>
          </a:extLst>
        </xdr:cNvPr>
        <xdr:cNvSpPr txBox="1"/>
      </xdr:nvSpPr>
      <xdr:spPr>
        <a:xfrm>
          <a:off x="10515600" y="1110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128712</xdr:rowOff>
    </xdr:from>
    <xdr:to>
      <xdr:col>55</xdr:col>
      <xdr:colOff>88900</xdr:colOff>
      <xdr:row>64</xdr:row>
      <xdr:rowOff>128712</xdr:rowOff>
    </xdr:to>
    <xdr:cxnSp macro="">
      <xdr:nvCxnSpPr>
        <xdr:cNvPr id="231" name="直線コネクタ 230">
          <a:extLst>
            <a:ext uri="{FF2B5EF4-FFF2-40B4-BE49-F238E27FC236}">
              <a16:creationId xmlns:a16="http://schemas.microsoft.com/office/drawing/2014/main" id="{22F50B03-4FF1-417D-A5F2-3C4D7067C262}"/>
            </a:ext>
          </a:extLst>
        </xdr:cNvPr>
        <xdr:cNvCxnSpPr/>
      </xdr:nvCxnSpPr>
      <xdr:spPr>
        <a:xfrm>
          <a:off x="10388600" y="11101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14394</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9DCE792B-59A3-4A80-80CB-AA5328804FC8}"/>
            </a:ext>
          </a:extLst>
        </xdr:cNvPr>
        <xdr:cNvSpPr txBox="1"/>
      </xdr:nvSpPr>
      <xdr:spPr>
        <a:xfrm>
          <a:off x="10515600" y="94441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8,785,288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67717</xdr:rowOff>
    </xdr:from>
    <xdr:to>
      <xdr:col>55</xdr:col>
      <xdr:colOff>88900</xdr:colOff>
      <xdr:row>56</xdr:row>
      <xdr:rowOff>67717</xdr:rowOff>
    </xdr:to>
    <xdr:cxnSp macro="">
      <xdr:nvCxnSpPr>
        <xdr:cNvPr id="233" name="直線コネクタ 232">
          <a:extLst>
            <a:ext uri="{FF2B5EF4-FFF2-40B4-BE49-F238E27FC236}">
              <a16:creationId xmlns:a16="http://schemas.microsoft.com/office/drawing/2014/main" id="{996D46F6-0FC6-4022-A349-137029C9B04F}"/>
            </a:ext>
          </a:extLst>
        </xdr:cNvPr>
        <xdr:cNvCxnSpPr/>
      </xdr:nvCxnSpPr>
      <xdr:spPr>
        <a:xfrm>
          <a:off x="10388600" y="9668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24182</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D666542B-903A-46D1-AE87-F98AE482CD9D}"/>
            </a:ext>
          </a:extLst>
        </xdr:cNvPr>
        <xdr:cNvSpPr txBox="1"/>
      </xdr:nvSpPr>
      <xdr:spPr>
        <a:xfrm>
          <a:off x="10515600" y="1082553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1,258,678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45755</xdr:rowOff>
    </xdr:from>
    <xdr:to>
      <xdr:col>55</xdr:col>
      <xdr:colOff>50800</xdr:colOff>
      <xdr:row>63</xdr:row>
      <xdr:rowOff>147355</xdr:rowOff>
    </xdr:to>
    <xdr:sp macro="" textlink="">
      <xdr:nvSpPr>
        <xdr:cNvPr id="235" name="フローチャート: 判断 234">
          <a:extLst>
            <a:ext uri="{FF2B5EF4-FFF2-40B4-BE49-F238E27FC236}">
              <a16:creationId xmlns:a16="http://schemas.microsoft.com/office/drawing/2014/main" id="{9AF0131B-50F7-4A00-B735-E9793018F9D9}"/>
            </a:ext>
          </a:extLst>
        </xdr:cNvPr>
        <xdr:cNvSpPr/>
      </xdr:nvSpPr>
      <xdr:spPr>
        <a:xfrm>
          <a:off x="10426700" y="1084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95665</xdr:rowOff>
    </xdr:from>
    <xdr:to>
      <xdr:col>50</xdr:col>
      <xdr:colOff>165100</xdr:colOff>
      <xdr:row>64</xdr:row>
      <xdr:rowOff>25815</xdr:rowOff>
    </xdr:to>
    <xdr:sp macro="" textlink="">
      <xdr:nvSpPr>
        <xdr:cNvPr id="236" name="フローチャート: 判断 235">
          <a:extLst>
            <a:ext uri="{FF2B5EF4-FFF2-40B4-BE49-F238E27FC236}">
              <a16:creationId xmlns:a16="http://schemas.microsoft.com/office/drawing/2014/main" id="{6C51658B-6B62-4FB3-8752-6F9FAA11CEBA}"/>
            </a:ext>
          </a:extLst>
        </xdr:cNvPr>
        <xdr:cNvSpPr/>
      </xdr:nvSpPr>
      <xdr:spPr>
        <a:xfrm>
          <a:off x="9588500" y="1089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100186</xdr:rowOff>
    </xdr:from>
    <xdr:to>
      <xdr:col>46</xdr:col>
      <xdr:colOff>38100</xdr:colOff>
      <xdr:row>64</xdr:row>
      <xdr:rowOff>30336</xdr:rowOff>
    </xdr:to>
    <xdr:sp macro="" textlink="">
      <xdr:nvSpPr>
        <xdr:cNvPr id="237" name="フローチャート: 判断 236">
          <a:extLst>
            <a:ext uri="{FF2B5EF4-FFF2-40B4-BE49-F238E27FC236}">
              <a16:creationId xmlns:a16="http://schemas.microsoft.com/office/drawing/2014/main" id="{1B483CFD-73C2-4ADD-B905-1008584337FF}"/>
            </a:ext>
          </a:extLst>
        </xdr:cNvPr>
        <xdr:cNvSpPr/>
      </xdr:nvSpPr>
      <xdr:spPr>
        <a:xfrm>
          <a:off x="8699500" y="1090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62985</xdr:rowOff>
    </xdr:from>
    <xdr:to>
      <xdr:col>41</xdr:col>
      <xdr:colOff>101600</xdr:colOff>
      <xdr:row>63</xdr:row>
      <xdr:rowOff>164585</xdr:rowOff>
    </xdr:to>
    <xdr:sp macro="" textlink="">
      <xdr:nvSpPr>
        <xdr:cNvPr id="238" name="フローチャート: 判断 237">
          <a:extLst>
            <a:ext uri="{FF2B5EF4-FFF2-40B4-BE49-F238E27FC236}">
              <a16:creationId xmlns:a16="http://schemas.microsoft.com/office/drawing/2014/main" id="{90E638BB-9097-4485-B326-BBC62D8A0B24}"/>
            </a:ext>
          </a:extLst>
        </xdr:cNvPr>
        <xdr:cNvSpPr/>
      </xdr:nvSpPr>
      <xdr:spPr>
        <a:xfrm>
          <a:off x="7810500" y="1086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34348</xdr:rowOff>
    </xdr:from>
    <xdr:to>
      <xdr:col>36</xdr:col>
      <xdr:colOff>165100</xdr:colOff>
      <xdr:row>63</xdr:row>
      <xdr:rowOff>135948</xdr:rowOff>
    </xdr:to>
    <xdr:sp macro="" textlink="">
      <xdr:nvSpPr>
        <xdr:cNvPr id="239" name="フローチャート: 判断 238">
          <a:extLst>
            <a:ext uri="{FF2B5EF4-FFF2-40B4-BE49-F238E27FC236}">
              <a16:creationId xmlns:a16="http://schemas.microsoft.com/office/drawing/2014/main" id="{0941C6F3-3A8C-4AED-857A-CDE16A7CC245}"/>
            </a:ext>
          </a:extLst>
        </xdr:cNvPr>
        <xdr:cNvSpPr/>
      </xdr:nvSpPr>
      <xdr:spPr>
        <a:xfrm>
          <a:off x="6921500" y="10835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C5E43B2-67E2-4B78-8124-DFF9A22C35F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2E1A3105-5CC6-4A31-B87D-BFE91C2EECA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2B4502CD-59E2-4C1E-AF5A-76557338B8D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9AE74452-67B3-476E-A7F9-2374C5A9A6F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384073EF-840A-4E5B-AADD-486518AAA07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134469</xdr:rowOff>
    </xdr:from>
    <xdr:to>
      <xdr:col>55</xdr:col>
      <xdr:colOff>50800</xdr:colOff>
      <xdr:row>62</xdr:row>
      <xdr:rowOff>64619</xdr:rowOff>
    </xdr:to>
    <xdr:sp macro="" textlink="">
      <xdr:nvSpPr>
        <xdr:cNvPr id="245" name="楕円 244">
          <a:extLst>
            <a:ext uri="{FF2B5EF4-FFF2-40B4-BE49-F238E27FC236}">
              <a16:creationId xmlns:a16="http://schemas.microsoft.com/office/drawing/2014/main" id="{1FBC76AD-7876-4538-889F-D87FA48ADF58}"/>
            </a:ext>
          </a:extLst>
        </xdr:cNvPr>
        <xdr:cNvSpPr/>
      </xdr:nvSpPr>
      <xdr:spPr>
        <a:xfrm>
          <a:off x="10426700" y="1059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157346</xdr:rowOff>
    </xdr:from>
    <xdr:ext cx="690189" cy="259045"/>
    <xdr:sp macro="" textlink="">
      <xdr:nvSpPr>
        <xdr:cNvPr id="246" name="【橋りょう・トンネル】&#10;一人当たり有形固定資産（償却資産）額該当値テキスト">
          <a:extLst>
            <a:ext uri="{FF2B5EF4-FFF2-40B4-BE49-F238E27FC236}">
              <a16:creationId xmlns:a16="http://schemas.microsoft.com/office/drawing/2014/main" id="{45B8D389-6D13-45FF-A29D-0190B2EBE7AD}"/>
            </a:ext>
          </a:extLst>
        </xdr:cNvPr>
        <xdr:cNvSpPr txBox="1"/>
      </xdr:nvSpPr>
      <xdr:spPr>
        <a:xfrm>
          <a:off x="10515600" y="104443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2,815,371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151961</xdr:rowOff>
    </xdr:from>
    <xdr:to>
      <xdr:col>50</xdr:col>
      <xdr:colOff>165100</xdr:colOff>
      <xdr:row>62</xdr:row>
      <xdr:rowOff>82111</xdr:rowOff>
    </xdr:to>
    <xdr:sp macro="" textlink="">
      <xdr:nvSpPr>
        <xdr:cNvPr id="247" name="楕円 246">
          <a:extLst>
            <a:ext uri="{FF2B5EF4-FFF2-40B4-BE49-F238E27FC236}">
              <a16:creationId xmlns:a16="http://schemas.microsoft.com/office/drawing/2014/main" id="{A3C727D4-BA60-4976-B332-6A10390CF19A}"/>
            </a:ext>
          </a:extLst>
        </xdr:cNvPr>
        <xdr:cNvSpPr/>
      </xdr:nvSpPr>
      <xdr:spPr>
        <a:xfrm>
          <a:off x="9588500" y="1061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13819</xdr:rowOff>
    </xdr:from>
    <xdr:to>
      <xdr:col>55</xdr:col>
      <xdr:colOff>0</xdr:colOff>
      <xdr:row>62</xdr:row>
      <xdr:rowOff>31311</xdr:rowOff>
    </xdr:to>
    <xdr:cxnSp macro="">
      <xdr:nvCxnSpPr>
        <xdr:cNvPr id="248" name="直線コネクタ 247">
          <a:extLst>
            <a:ext uri="{FF2B5EF4-FFF2-40B4-BE49-F238E27FC236}">
              <a16:creationId xmlns:a16="http://schemas.microsoft.com/office/drawing/2014/main" id="{BE18CAA9-1B68-4353-B907-59CDB061ED92}"/>
            </a:ext>
          </a:extLst>
        </xdr:cNvPr>
        <xdr:cNvCxnSpPr/>
      </xdr:nvCxnSpPr>
      <xdr:spPr>
        <a:xfrm flipV="1">
          <a:off x="9639300" y="10643719"/>
          <a:ext cx="838200" cy="17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4740</xdr:rowOff>
    </xdr:from>
    <xdr:to>
      <xdr:col>46</xdr:col>
      <xdr:colOff>38100</xdr:colOff>
      <xdr:row>62</xdr:row>
      <xdr:rowOff>106340</xdr:rowOff>
    </xdr:to>
    <xdr:sp macro="" textlink="">
      <xdr:nvSpPr>
        <xdr:cNvPr id="249" name="楕円 248">
          <a:extLst>
            <a:ext uri="{FF2B5EF4-FFF2-40B4-BE49-F238E27FC236}">
              <a16:creationId xmlns:a16="http://schemas.microsoft.com/office/drawing/2014/main" id="{4E5A7255-B32A-4878-922F-8B765165444C}"/>
            </a:ext>
          </a:extLst>
        </xdr:cNvPr>
        <xdr:cNvSpPr/>
      </xdr:nvSpPr>
      <xdr:spPr>
        <a:xfrm>
          <a:off x="8699500" y="106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31311</xdr:rowOff>
    </xdr:from>
    <xdr:to>
      <xdr:col>50</xdr:col>
      <xdr:colOff>114300</xdr:colOff>
      <xdr:row>62</xdr:row>
      <xdr:rowOff>55540</xdr:rowOff>
    </xdr:to>
    <xdr:cxnSp macro="">
      <xdr:nvCxnSpPr>
        <xdr:cNvPr id="250" name="直線コネクタ 249">
          <a:extLst>
            <a:ext uri="{FF2B5EF4-FFF2-40B4-BE49-F238E27FC236}">
              <a16:creationId xmlns:a16="http://schemas.microsoft.com/office/drawing/2014/main" id="{0BCFFEA0-EF7F-4CF2-83A9-F6BE7BFCFAD3}"/>
            </a:ext>
          </a:extLst>
        </xdr:cNvPr>
        <xdr:cNvCxnSpPr/>
      </xdr:nvCxnSpPr>
      <xdr:spPr>
        <a:xfrm flipV="1">
          <a:off x="8750300" y="10661211"/>
          <a:ext cx="889000" cy="2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15850</xdr:rowOff>
    </xdr:from>
    <xdr:to>
      <xdr:col>41</xdr:col>
      <xdr:colOff>101600</xdr:colOff>
      <xdr:row>62</xdr:row>
      <xdr:rowOff>117450</xdr:rowOff>
    </xdr:to>
    <xdr:sp macro="" textlink="">
      <xdr:nvSpPr>
        <xdr:cNvPr id="251" name="楕円 250">
          <a:extLst>
            <a:ext uri="{FF2B5EF4-FFF2-40B4-BE49-F238E27FC236}">
              <a16:creationId xmlns:a16="http://schemas.microsoft.com/office/drawing/2014/main" id="{23905BF8-FC74-4C58-AA6F-353EB3845BDB}"/>
            </a:ext>
          </a:extLst>
        </xdr:cNvPr>
        <xdr:cNvSpPr/>
      </xdr:nvSpPr>
      <xdr:spPr>
        <a:xfrm>
          <a:off x="7810500" y="106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55540</xdr:rowOff>
    </xdr:from>
    <xdr:to>
      <xdr:col>45</xdr:col>
      <xdr:colOff>177800</xdr:colOff>
      <xdr:row>62</xdr:row>
      <xdr:rowOff>66650</xdr:rowOff>
    </xdr:to>
    <xdr:cxnSp macro="">
      <xdr:nvCxnSpPr>
        <xdr:cNvPr id="252" name="直線コネクタ 251">
          <a:extLst>
            <a:ext uri="{FF2B5EF4-FFF2-40B4-BE49-F238E27FC236}">
              <a16:creationId xmlns:a16="http://schemas.microsoft.com/office/drawing/2014/main" id="{4C5E06DA-131B-4935-A6DD-CD9A1BAFE873}"/>
            </a:ext>
          </a:extLst>
        </xdr:cNvPr>
        <xdr:cNvCxnSpPr/>
      </xdr:nvCxnSpPr>
      <xdr:spPr>
        <a:xfrm flipV="1">
          <a:off x="7861300" y="10685440"/>
          <a:ext cx="889000" cy="1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26108</xdr:rowOff>
    </xdr:from>
    <xdr:to>
      <xdr:col>36</xdr:col>
      <xdr:colOff>165100</xdr:colOff>
      <xdr:row>62</xdr:row>
      <xdr:rowOff>127708</xdr:rowOff>
    </xdr:to>
    <xdr:sp macro="" textlink="">
      <xdr:nvSpPr>
        <xdr:cNvPr id="253" name="楕円 252">
          <a:extLst>
            <a:ext uri="{FF2B5EF4-FFF2-40B4-BE49-F238E27FC236}">
              <a16:creationId xmlns:a16="http://schemas.microsoft.com/office/drawing/2014/main" id="{6E57719F-EC59-485F-992F-6CA761816B11}"/>
            </a:ext>
          </a:extLst>
        </xdr:cNvPr>
        <xdr:cNvSpPr/>
      </xdr:nvSpPr>
      <xdr:spPr>
        <a:xfrm>
          <a:off x="6921500" y="1065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66650</xdr:rowOff>
    </xdr:from>
    <xdr:to>
      <xdr:col>41</xdr:col>
      <xdr:colOff>50800</xdr:colOff>
      <xdr:row>62</xdr:row>
      <xdr:rowOff>76908</xdr:rowOff>
    </xdr:to>
    <xdr:cxnSp macro="">
      <xdr:nvCxnSpPr>
        <xdr:cNvPr id="254" name="直線コネクタ 253">
          <a:extLst>
            <a:ext uri="{FF2B5EF4-FFF2-40B4-BE49-F238E27FC236}">
              <a16:creationId xmlns:a16="http://schemas.microsoft.com/office/drawing/2014/main" id="{5539563C-2009-450D-94CD-E19D83836BD1}"/>
            </a:ext>
          </a:extLst>
        </xdr:cNvPr>
        <xdr:cNvCxnSpPr/>
      </xdr:nvCxnSpPr>
      <xdr:spPr>
        <a:xfrm flipV="1">
          <a:off x="6972300" y="10696550"/>
          <a:ext cx="889000" cy="10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64</xdr:row>
      <xdr:rowOff>16942</xdr:rowOff>
    </xdr:from>
    <xdr:ext cx="599010" cy="259045"/>
    <xdr:sp macro="" textlink="">
      <xdr:nvSpPr>
        <xdr:cNvPr id="255" name="n_1aveValue【橋りょう・トンネル】&#10;一人当たり有形固定資産（償却資産）額">
          <a:extLst>
            <a:ext uri="{FF2B5EF4-FFF2-40B4-BE49-F238E27FC236}">
              <a16:creationId xmlns:a16="http://schemas.microsoft.com/office/drawing/2014/main" id="{1B9CBC0A-851A-49CB-975B-D2E8CC664175}"/>
            </a:ext>
          </a:extLst>
        </xdr:cNvPr>
        <xdr:cNvSpPr txBox="1"/>
      </xdr:nvSpPr>
      <xdr:spPr>
        <a:xfrm>
          <a:off x="9327095" y="10989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21463</xdr:rowOff>
    </xdr:from>
    <xdr:ext cx="599010" cy="259045"/>
    <xdr:sp macro="" textlink="">
      <xdr:nvSpPr>
        <xdr:cNvPr id="256" name="n_2aveValue【橋りょう・トンネル】&#10;一人当たり有形固定資産（償却資産）額">
          <a:extLst>
            <a:ext uri="{FF2B5EF4-FFF2-40B4-BE49-F238E27FC236}">
              <a16:creationId xmlns:a16="http://schemas.microsoft.com/office/drawing/2014/main" id="{20C60638-4B71-4AAA-8AFE-3F1F431E4850}"/>
            </a:ext>
          </a:extLst>
        </xdr:cNvPr>
        <xdr:cNvSpPr txBox="1"/>
      </xdr:nvSpPr>
      <xdr:spPr>
        <a:xfrm>
          <a:off x="8450795" y="10994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63</xdr:row>
      <xdr:rowOff>155712</xdr:rowOff>
    </xdr:from>
    <xdr:ext cx="690189" cy="259045"/>
    <xdr:sp macro="" textlink="">
      <xdr:nvSpPr>
        <xdr:cNvPr id="257" name="n_3aveValue【橋りょう・トンネル】&#10;一人当たり有形固定資産（償却資産）額">
          <a:extLst>
            <a:ext uri="{FF2B5EF4-FFF2-40B4-BE49-F238E27FC236}">
              <a16:creationId xmlns:a16="http://schemas.microsoft.com/office/drawing/2014/main" id="{8651E05C-1A0F-47E6-AB56-1FDF0D02E859}"/>
            </a:ext>
          </a:extLst>
        </xdr:cNvPr>
        <xdr:cNvSpPr txBox="1"/>
      </xdr:nvSpPr>
      <xdr:spPr>
        <a:xfrm>
          <a:off x="7516205" y="109570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63</xdr:row>
      <xdr:rowOff>127075</xdr:rowOff>
    </xdr:from>
    <xdr:ext cx="690189" cy="259045"/>
    <xdr:sp macro="" textlink="">
      <xdr:nvSpPr>
        <xdr:cNvPr id="258" name="n_4aveValue【橋りょう・トンネル】&#10;一人当たり有形固定資産（償却資産）額">
          <a:extLst>
            <a:ext uri="{FF2B5EF4-FFF2-40B4-BE49-F238E27FC236}">
              <a16:creationId xmlns:a16="http://schemas.microsoft.com/office/drawing/2014/main" id="{C9A15A66-E8B4-4778-92B5-984ECF662621}"/>
            </a:ext>
          </a:extLst>
        </xdr:cNvPr>
        <xdr:cNvSpPr txBox="1"/>
      </xdr:nvSpPr>
      <xdr:spPr>
        <a:xfrm>
          <a:off x="6627205" y="109284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98638</xdr:rowOff>
    </xdr:from>
    <xdr:ext cx="690189" cy="259045"/>
    <xdr:sp macro="" textlink="">
      <xdr:nvSpPr>
        <xdr:cNvPr id="259" name="n_1mainValue【橋りょう・トンネル】&#10;一人当たり有形固定資産（償却資産）額">
          <a:extLst>
            <a:ext uri="{FF2B5EF4-FFF2-40B4-BE49-F238E27FC236}">
              <a16:creationId xmlns:a16="http://schemas.microsoft.com/office/drawing/2014/main" id="{777BB40B-EC7D-4A4E-B91D-AC3D20C132C7}"/>
            </a:ext>
          </a:extLst>
        </xdr:cNvPr>
        <xdr:cNvSpPr txBox="1"/>
      </xdr:nvSpPr>
      <xdr:spPr>
        <a:xfrm>
          <a:off x="9281505" y="103856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122867</xdr:rowOff>
    </xdr:from>
    <xdr:ext cx="690189" cy="259045"/>
    <xdr:sp macro="" textlink="">
      <xdr:nvSpPr>
        <xdr:cNvPr id="260" name="n_2mainValue【橋りょう・トンネル】&#10;一人当たり有形固定資産（償却資産）額">
          <a:extLst>
            <a:ext uri="{FF2B5EF4-FFF2-40B4-BE49-F238E27FC236}">
              <a16:creationId xmlns:a16="http://schemas.microsoft.com/office/drawing/2014/main" id="{64F3EE60-4E97-4E6D-9A87-E89774208533}"/>
            </a:ext>
          </a:extLst>
        </xdr:cNvPr>
        <xdr:cNvSpPr txBox="1"/>
      </xdr:nvSpPr>
      <xdr:spPr>
        <a:xfrm>
          <a:off x="8405205" y="104098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133977</xdr:rowOff>
    </xdr:from>
    <xdr:ext cx="690189" cy="259045"/>
    <xdr:sp macro="" textlink="">
      <xdr:nvSpPr>
        <xdr:cNvPr id="261" name="n_3mainValue【橋りょう・トンネル】&#10;一人当たり有形固定資産（償却資産）額">
          <a:extLst>
            <a:ext uri="{FF2B5EF4-FFF2-40B4-BE49-F238E27FC236}">
              <a16:creationId xmlns:a16="http://schemas.microsoft.com/office/drawing/2014/main" id="{3E7DA6C7-142E-42C4-8AB7-D8543BB1C06D}"/>
            </a:ext>
          </a:extLst>
        </xdr:cNvPr>
        <xdr:cNvSpPr txBox="1"/>
      </xdr:nvSpPr>
      <xdr:spPr>
        <a:xfrm>
          <a:off x="7516205" y="104209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60</xdr:row>
      <xdr:rowOff>144235</xdr:rowOff>
    </xdr:from>
    <xdr:ext cx="690189" cy="259045"/>
    <xdr:sp macro="" textlink="">
      <xdr:nvSpPr>
        <xdr:cNvPr id="262" name="n_4mainValue【橋りょう・トンネル】&#10;一人当たり有形固定資産（償却資産）額">
          <a:extLst>
            <a:ext uri="{FF2B5EF4-FFF2-40B4-BE49-F238E27FC236}">
              <a16:creationId xmlns:a16="http://schemas.microsoft.com/office/drawing/2014/main" id="{F9AE9440-6360-4F90-9BE5-95F9EFD7F5DC}"/>
            </a:ext>
          </a:extLst>
        </xdr:cNvPr>
        <xdr:cNvSpPr txBox="1"/>
      </xdr:nvSpPr>
      <xdr:spPr>
        <a:xfrm>
          <a:off x="6627205" y="104312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03658051-DE2E-4197-A8A7-32BC97DA6E4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D95A0203-F4D3-4DB6-A127-6DD0724B980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6899845C-51CF-4431-A079-6E9E66D256B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8D5FBDD1-4306-457C-910B-149201A352D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1F5B4B1F-3F2A-4B69-AE9A-541CD849C63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EC1080A7-2599-48CA-AE42-9390C1F5868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C19599C4-8213-4FC6-8DC9-0826DB6550B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826906BE-E8BA-4D4D-BF02-728EB940E91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ECCFDD77-F99D-4ECF-8682-23FC4E7DB35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FB97590F-4A6D-4C20-8D7A-3A6950E2E34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4E24D279-0ED7-4DB8-A4F6-C2AAEA13A31C}"/>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DBE08E7B-9804-4C81-99CE-81DA7D967DF7}"/>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id="{8BBB5162-32EA-4D60-BBFE-83F6A24485B9}"/>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E6F458BF-3941-4239-A9EF-070B4815D64D}"/>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a:extLst>
            <a:ext uri="{FF2B5EF4-FFF2-40B4-BE49-F238E27FC236}">
              <a16:creationId xmlns:a16="http://schemas.microsoft.com/office/drawing/2014/main" id="{96AFEC1E-817C-4CD5-8D1E-A9FBD07E6548}"/>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29C995E7-B570-4592-9EB3-F278E36C36BE}"/>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a16="http://schemas.microsoft.com/office/drawing/2014/main" id="{8D84CFF9-6785-41A5-A72E-E5F837E031DA}"/>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F5610412-6120-4113-B4B9-1071BB781851}"/>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a:extLst>
            <a:ext uri="{FF2B5EF4-FFF2-40B4-BE49-F238E27FC236}">
              <a16:creationId xmlns:a16="http://schemas.microsoft.com/office/drawing/2014/main" id="{BF470441-FB61-4D9B-9B51-BC1980F9458D}"/>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3C518DE0-FAD8-47F1-831F-98A7DE5784B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a:extLst>
            <a:ext uri="{FF2B5EF4-FFF2-40B4-BE49-F238E27FC236}">
              <a16:creationId xmlns:a16="http://schemas.microsoft.com/office/drawing/2014/main" id="{385A1100-0CF4-4AE4-8FAA-6539BFFAFB64}"/>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779B81E2-717D-4999-A94B-286A15BA9BE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a:extLst>
            <a:ext uri="{FF2B5EF4-FFF2-40B4-BE49-F238E27FC236}">
              <a16:creationId xmlns:a16="http://schemas.microsoft.com/office/drawing/2014/main" id="{46222E40-1533-4B51-B2C8-1AC811A0DF38}"/>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BA2CDE9E-8F84-419C-87C5-D8876FAB0B0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163830</xdr:rowOff>
    </xdr:from>
    <xdr:to>
      <xdr:col>24</xdr:col>
      <xdr:colOff>62865</xdr:colOff>
      <xdr:row>86</xdr:row>
      <xdr:rowOff>30480</xdr:rowOff>
    </xdr:to>
    <xdr:cxnSp macro="">
      <xdr:nvCxnSpPr>
        <xdr:cNvPr id="287" name="直線コネクタ 286">
          <a:extLst>
            <a:ext uri="{FF2B5EF4-FFF2-40B4-BE49-F238E27FC236}">
              <a16:creationId xmlns:a16="http://schemas.microsoft.com/office/drawing/2014/main" id="{A2FF68E8-6A73-4837-93F5-04EAFC73E2AF}"/>
            </a:ext>
          </a:extLst>
        </xdr:cNvPr>
        <xdr:cNvCxnSpPr/>
      </xdr:nvCxnSpPr>
      <xdr:spPr>
        <a:xfrm flipV="1">
          <a:off x="4634865" y="1336548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34307</xdr:rowOff>
    </xdr:from>
    <xdr:ext cx="405111" cy="259045"/>
    <xdr:sp macro="" textlink="">
      <xdr:nvSpPr>
        <xdr:cNvPr id="288" name="【公営住宅】&#10;有形固定資産減価償却率最小値テキスト">
          <a:extLst>
            <a:ext uri="{FF2B5EF4-FFF2-40B4-BE49-F238E27FC236}">
              <a16:creationId xmlns:a16="http://schemas.microsoft.com/office/drawing/2014/main" id="{75E76C04-DA96-4DDB-B3D2-79170B4FFA5F}"/>
            </a:ext>
          </a:extLst>
        </xdr:cNvPr>
        <xdr:cNvSpPr txBox="1"/>
      </xdr:nvSpPr>
      <xdr:spPr>
        <a:xfrm>
          <a:off x="4673600" y="1477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30480</xdr:rowOff>
    </xdr:from>
    <xdr:to>
      <xdr:col>24</xdr:col>
      <xdr:colOff>152400</xdr:colOff>
      <xdr:row>86</xdr:row>
      <xdr:rowOff>30480</xdr:rowOff>
    </xdr:to>
    <xdr:cxnSp macro="">
      <xdr:nvCxnSpPr>
        <xdr:cNvPr id="289" name="直線コネクタ 288">
          <a:extLst>
            <a:ext uri="{FF2B5EF4-FFF2-40B4-BE49-F238E27FC236}">
              <a16:creationId xmlns:a16="http://schemas.microsoft.com/office/drawing/2014/main" id="{2F5A20AD-48D5-41A1-A25D-D2F261FA223E}"/>
            </a:ext>
          </a:extLst>
        </xdr:cNvPr>
        <xdr:cNvCxnSpPr/>
      </xdr:nvCxnSpPr>
      <xdr:spPr>
        <a:xfrm>
          <a:off x="4546600" y="1477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110507</xdr:rowOff>
    </xdr:from>
    <xdr:ext cx="405111" cy="259045"/>
    <xdr:sp macro="" textlink="">
      <xdr:nvSpPr>
        <xdr:cNvPr id="290" name="【公営住宅】&#10;有形固定資産減価償却率最大値テキスト">
          <a:extLst>
            <a:ext uri="{FF2B5EF4-FFF2-40B4-BE49-F238E27FC236}">
              <a16:creationId xmlns:a16="http://schemas.microsoft.com/office/drawing/2014/main" id="{05B0D7CF-F47C-495A-9D1A-CC76592C6784}"/>
            </a:ext>
          </a:extLst>
        </xdr:cNvPr>
        <xdr:cNvSpPr txBox="1"/>
      </xdr:nvSpPr>
      <xdr:spPr>
        <a:xfrm>
          <a:off x="4673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163830</xdr:rowOff>
    </xdr:from>
    <xdr:to>
      <xdr:col>24</xdr:col>
      <xdr:colOff>152400</xdr:colOff>
      <xdr:row>77</xdr:row>
      <xdr:rowOff>163830</xdr:rowOff>
    </xdr:to>
    <xdr:cxnSp macro="">
      <xdr:nvCxnSpPr>
        <xdr:cNvPr id="291" name="直線コネクタ 290">
          <a:extLst>
            <a:ext uri="{FF2B5EF4-FFF2-40B4-BE49-F238E27FC236}">
              <a16:creationId xmlns:a16="http://schemas.microsoft.com/office/drawing/2014/main" id="{F8F12C0D-224E-4B03-A946-65A430F1E4BA}"/>
            </a:ext>
          </a:extLst>
        </xdr:cNvPr>
        <xdr:cNvCxnSpPr/>
      </xdr:nvCxnSpPr>
      <xdr:spPr>
        <a:xfrm>
          <a:off x="4546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111141</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EDAA72DC-BBD7-4F15-BAD2-CA6E6E170754}"/>
            </a:ext>
          </a:extLst>
        </xdr:cNvPr>
        <xdr:cNvSpPr txBox="1"/>
      </xdr:nvSpPr>
      <xdr:spPr>
        <a:xfrm>
          <a:off x="4673600" y="13998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88264</xdr:rowOff>
    </xdr:from>
    <xdr:to>
      <xdr:col>24</xdr:col>
      <xdr:colOff>114300</xdr:colOff>
      <xdr:row>83</xdr:row>
      <xdr:rowOff>18414</xdr:rowOff>
    </xdr:to>
    <xdr:sp macro="" textlink="">
      <xdr:nvSpPr>
        <xdr:cNvPr id="293" name="フローチャート: 判断 292">
          <a:extLst>
            <a:ext uri="{FF2B5EF4-FFF2-40B4-BE49-F238E27FC236}">
              <a16:creationId xmlns:a16="http://schemas.microsoft.com/office/drawing/2014/main" id="{9BAFC5D4-E8D7-4592-B46E-C5A74750383F}"/>
            </a:ext>
          </a:extLst>
        </xdr:cNvPr>
        <xdr:cNvSpPr/>
      </xdr:nvSpPr>
      <xdr:spPr>
        <a:xfrm>
          <a:off x="4584700" y="1414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103505</xdr:rowOff>
    </xdr:from>
    <xdr:to>
      <xdr:col>20</xdr:col>
      <xdr:colOff>38100</xdr:colOff>
      <xdr:row>83</xdr:row>
      <xdr:rowOff>33655</xdr:rowOff>
    </xdr:to>
    <xdr:sp macro="" textlink="">
      <xdr:nvSpPr>
        <xdr:cNvPr id="294" name="フローチャート: 判断 293">
          <a:extLst>
            <a:ext uri="{FF2B5EF4-FFF2-40B4-BE49-F238E27FC236}">
              <a16:creationId xmlns:a16="http://schemas.microsoft.com/office/drawing/2014/main" id="{2A61AB23-CD35-4F63-B06A-FBF7140EC8F0}"/>
            </a:ext>
          </a:extLst>
        </xdr:cNvPr>
        <xdr:cNvSpPr/>
      </xdr:nvSpPr>
      <xdr:spPr>
        <a:xfrm>
          <a:off x="37465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4445</xdr:rowOff>
    </xdr:from>
    <xdr:to>
      <xdr:col>15</xdr:col>
      <xdr:colOff>101600</xdr:colOff>
      <xdr:row>82</xdr:row>
      <xdr:rowOff>106045</xdr:rowOff>
    </xdr:to>
    <xdr:sp macro="" textlink="">
      <xdr:nvSpPr>
        <xdr:cNvPr id="295" name="フローチャート: 判断 294">
          <a:extLst>
            <a:ext uri="{FF2B5EF4-FFF2-40B4-BE49-F238E27FC236}">
              <a16:creationId xmlns:a16="http://schemas.microsoft.com/office/drawing/2014/main" id="{63D9DA50-48DE-450C-B57E-CD16C8A775C2}"/>
            </a:ext>
          </a:extLst>
        </xdr:cNvPr>
        <xdr:cNvSpPr/>
      </xdr:nvSpPr>
      <xdr:spPr>
        <a:xfrm>
          <a:off x="2857500" y="1406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61595</xdr:rowOff>
    </xdr:from>
    <xdr:to>
      <xdr:col>10</xdr:col>
      <xdr:colOff>165100</xdr:colOff>
      <xdr:row>82</xdr:row>
      <xdr:rowOff>163195</xdr:rowOff>
    </xdr:to>
    <xdr:sp macro="" textlink="">
      <xdr:nvSpPr>
        <xdr:cNvPr id="296" name="フローチャート: 判断 295">
          <a:extLst>
            <a:ext uri="{FF2B5EF4-FFF2-40B4-BE49-F238E27FC236}">
              <a16:creationId xmlns:a16="http://schemas.microsoft.com/office/drawing/2014/main" id="{4FC1D8C1-54AF-4E3D-AD6E-72A4C0790CEB}"/>
            </a:ext>
          </a:extLst>
        </xdr:cNvPr>
        <xdr:cNvSpPr/>
      </xdr:nvSpPr>
      <xdr:spPr>
        <a:xfrm>
          <a:off x="19685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19686</xdr:rowOff>
    </xdr:from>
    <xdr:to>
      <xdr:col>6</xdr:col>
      <xdr:colOff>38100</xdr:colOff>
      <xdr:row>82</xdr:row>
      <xdr:rowOff>121286</xdr:rowOff>
    </xdr:to>
    <xdr:sp macro="" textlink="">
      <xdr:nvSpPr>
        <xdr:cNvPr id="297" name="フローチャート: 判断 296">
          <a:extLst>
            <a:ext uri="{FF2B5EF4-FFF2-40B4-BE49-F238E27FC236}">
              <a16:creationId xmlns:a16="http://schemas.microsoft.com/office/drawing/2014/main" id="{309FBADA-328D-463A-94BA-CAF6FDB188FA}"/>
            </a:ext>
          </a:extLst>
        </xdr:cNvPr>
        <xdr:cNvSpPr/>
      </xdr:nvSpPr>
      <xdr:spPr>
        <a:xfrm>
          <a:off x="1079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C73647F9-73C1-40B9-A2A2-B0DF4D3B75D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5D7F7E57-486B-4656-B4AD-D4F0C2FBA26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75A31E9B-205B-45FD-918E-44C9A1E63CFA}"/>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44FF7866-65AC-4FF4-92B4-FF24C0DEAA9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3ADCE549-5468-49F9-A133-1B7C8BB7BF4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93980</xdr:rowOff>
    </xdr:from>
    <xdr:to>
      <xdr:col>24</xdr:col>
      <xdr:colOff>114300</xdr:colOff>
      <xdr:row>85</xdr:row>
      <xdr:rowOff>24130</xdr:rowOff>
    </xdr:to>
    <xdr:sp macro="" textlink="">
      <xdr:nvSpPr>
        <xdr:cNvPr id="303" name="楕円 302">
          <a:extLst>
            <a:ext uri="{FF2B5EF4-FFF2-40B4-BE49-F238E27FC236}">
              <a16:creationId xmlns:a16="http://schemas.microsoft.com/office/drawing/2014/main" id="{52F36FA8-EA79-4B07-AE6D-A8852A75C654}"/>
            </a:ext>
          </a:extLst>
        </xdr:cNvPr>
        <xdr:cNvSpPr/>
      </xdr:nvSpPr>
      <xdr:spPr>
        <a:xfrm>
          <a:off x="4584700" y="1449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72407</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C23530F4-D99D-48D1-9A82-604D8ACE352A}"/>
            </a:ext>
          </a:extLst>
        </xdr:cNvPr>
        <xdr:cNvSpPr txBox="1"/>
      </xdr:nvSpPr>
      <xdr:spPr>
        <a:xfrm>
          <a:off x="4673600" y="1447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93980</xdr:rowOff>
    </xdr:from>
    <xdr:to>
      <xdr:col>20</xdr:col>
      <xdr:colOff>38100</xdr:colOff>
      <xdr:row>85</xdr:row>
      <xdr:rowOff>24130</xdr:rowOff>
    </xdr:to>
    <xdr:sp macro="" textlink="">
      <xdr:nvSpPr>
        <xdr:cNvPr id="305" name="楕円 304">
          <a:extLst>
            <a:ext uri="{FF2B5EF4-FFF2-40B4-BE49-F238E27FC236}">
              <a16:creationId xmlns:a16="http://schemas.microsoft.com/office/drawing/2014/main" id="{0D3F6EDB-BA77-44E4-B9C3-59D842CD7B8F}"/>
            </a:ext>
          </a:extLst>
        </xdr:cNvPr>
        <xdr:cNvSpPr/>
      </xdr:nvSpPr>
      <xdr:spPr>
        <a:xfrm>
          <a:off x="3746500" y="1449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144780</xdr:rowOff>
    </xdr:from>
    <xdr:to>
      <xdr:col>24</xdr:col>
      <xdr:colOff>63500</xdr:colOff>
      <xdr:row>84</xdr:row>
      <xdr:rowOff>144780</xdr:rowOff>
    </xdr:to>
    <xdr:cxnSp macro="">
      <xdr:nvCxnSpPr>
        <xdr:cNvPr id="306" name="直線コネクタ 305">
          <a:extLst>
            <a:ext uri="{FF2B5EF4-FFF2-40B4-BE49-F238E27FC236}">
              <a16:creationId xmlns:a16="http://schemas.microsoft.com/office/drawing/2014/main" id="{6995B66A-D789-413A-8C1F-FFB0B4BE2A1E}"/>
            </a:ext>
          </a:extLst>
        </xdr:cNvPr>
        <xdr:cNvCxnSpPr/>
      </xdr:nvCxnSpPr>
      <xdr:spPr>
        <a:xfrm>
          <a:off x="3797300" y="145465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29211</xdr:rowOff>
    </xdr:from>
    <xdr:to>
      <xdr:col>15</xdr:col>
      <xdr:colOff>101600</xdr:colOff>
      <xdr:row>84</xdr:row>
      <xdr:rowOff>130811</xdr:rowOff>
    </xdr:to>
    <xdr:sp macro="" textlink="">
      <xdr:nvSpPr>
        <xdr:cNvPr id="307" name="楕円 306">
          <a:extLst>
            <a:ext uri="{FF2B5EF4-FFF2-40B4-BE49-F238E27FC236}">
              <a16:creationId xmlns:a16="http://schemas.microsoft.com/office/drawing/2014/main" id="{B77DFF1F-7122-4203-800B-389BD40A403E}"/>
            </a:ext>
          </a:extLst>
        </xdr:cNvPr>
        <xdr:cNvSpPr/>
      </xdr:nvSpPr>
      <xdr:spPr>
        <a:xfrm>
          <a:off x="2857500" y="1443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80011</xdr:rowOff>
    </xdr:from>
    <xdr:to>
      <xdr:col>19</xdr:col>
      <xdr:colOff>177800</xdr:colOff>
      <xdr:row>84</xdr:row>
      <xdr:rowOff>144780</xdr:rowOff>
    </xdr:to>
    <xdr:cxnSp macro="">
      <xdr:nvCxnSpPr>
        <xdr:cNvPr id="308" name="直線コネクタ 307">
          <a:extLst>
            <a:ext uri="{FF2B5EF4-FFF2-40B4-BE49-F238E27FC236}">
              <a16:creationId xmlns:a16="http://schemas.microsoft.com/office/drawing/2014/main" id="{ECBFC162-046F-43EC-B1B4-FF984177A5C0}"/>
            </a:ext>
          </a:extLst>
        </xdr:cNvPr>
        <xdr:cNvCxnSpPr/>
      </xdr:nvCxnSpPr>
      <xdr:spPr>
        <a:xfrm>
          <a:off x="2908300" y="14481811"/>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130175</xdr:rowOff>
    </xdr:from>
    <xdr:to>
      <xdr:col>10</xdr:col>
      <xdr:colOff>165100</xdr:colOff>
      <xdr:row>84</xdr:row>
      <xdr:rowOff>60325</xdr:rowOff>
    </xdr:to>
    <xdr:sp macro="" textlink="">
      <xdr:nvSpPr>
        <xdr:cNvPr id="309" name="楕円 308">
          <a:extLst>
            <a:ext uri="{FF2B5EF4-FFF2-40B4-BE49-F238E27FC236}">
              <a16:creationId xmlns:a16="http://schemas.microsoft.com/office/drawing/2014/main" id="{F777224C-F06F-4FD4-9174-D89254400272}"/>
            </a:ext>
          </a:extLst>
        </xdr:cNvPr>
        <xdr:cNvSpPr/>
      </xdr:nvSpPr>
      <xdr:spPr>
        <a:xfrm>
          <a:off x="1968500" y="1436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9525</xdr:rowOff>
    </xdr:from>
    <xdr:to>
      <xdr:col>15</xdr:col>
      <xdr:colOff>50800</xdr:colOff>
      <xdr:row>84</xdr:row>
      <xdr:rowOff>80011</xdr:rowOff>
    </xdr:to>
    <xdr:cxnSp macro="">
      <xdr:nvCxnSpPr>
        <xdr:cNvPr id="310" name="直線コネクタ 309">
          <a:extLst>
            <a:ext uri="{FF2B5EF4-FFF2-40B4-BE49-F238E27FC236}">
              <a16:creationId xmlns:a16="http://schemas.microsoft.com/office/drawing/2014/main" id="{7A2DE0AC-73C9-458D-9861-2678A9D9842C}"/>
            </a:ext>
          </a:extLst>
        </xdr:cNvPr>
        <xdr:cNvCxnSpPr/>
      </xdr:nvCxnSpPr>
      <xdr:spPr>
        <a:xfrm>
          <a:off x="2019300" y="14411325"/>
          <a:ext cx="889000" cy="7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61595</xdr:rowOff>
    </xdr:from>
    <xdr:to>
      <xdr:col>6</xdr:col>
      <xdr:colOff>38100</xdr:colOff>
      <xdr:row>83</xdr:row>
      <xdr:rowOff>163195</xdr:rowOff>
    </xdr:to>
    <xdr:sp macro="" textlink="">
      <xdr:nvSpPr>
        <xdr:cNvPr id="311" name="楕円 310">
          <a:extLst>
            <a:ext uri="{FF2B5EF4-FFF2-40B4-BE49-F238E27FC236}">
              <a16:creationId xmlns:a16="http://schemas.microsoft.com/office/drawing/2014/main" id="{943CD68F-AB05-496C-B6CA-0F7AE4C1A271}"/>
            </a:ext>
          </a:extLst>
        </xdr:cNvPr>
        <xdr:cNvSpPr/>
      </xdr:nvSpPr>
      <xdr:spPr>
        <a:xfrm>
          <a:off x="1079500" y="1429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112395</xdr:rowOff>
    </xdr:from>
    <xdr:to>
      <xdr:col>10</xdr:col>
      <xdr:colOff>114300</xdr:colOff>
      <xdr:row>84</xdr:row>
      <xdr:rowOff>9525</xdr:rowOff>
    </xdr:to>
    <xdr:cxnSp macro="">
      <xdr:nvCxnSpPr>
        <xdr:cNvPr id="312" name="直線コネクタ 311">
          <a:extLst>
            <a:ext uri="{FF2B5EF4-FFF2-40B4-BE49-F238E27FC236}">
              <a16:creationId xmlns:a16="http://schemas.microsoft.com/office/drawing/2014/main" id="{D86E9B15-0034-4AA5-B5F9-9F85CB9BA7B7}"/>
            </a:ext>
          </a:extLst>
        </xdr:cNvPr>
        <xdr:cNvCxnSpPr/>
      </xdr:nvCxnSpPr>
      <xdr:spPr>
        <a:xfrm>
          <a:off x="1130300" y="1434274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50182</xdr:rowOff>
    </xdr:from>
    <xdr:ext cx="405111" cy="259045"/>
    <xdr:sp macro="" textlink="">
      <xdr:nvSpPr>
        <xdr:cNvPr id="313" name="n_1aveValue【公営住宅】&#10;有形固定資産減価償却率">
          <a:extLst>
            <a:ext uri="{FF2B5EF4-FFF2-40B4-BE49-F238E27FC236}">
              <a16:creationId xmlns:a16="http://schemas.microsoft.com/office/drawing/2014/main" id="{74760943-C1DD-42C6-8D43-C27ED1CCA03C}"/>
            </a:ext>
          </a:extLst>
        </xdr:cNvPr>
        <xdr:cNvSpPr txBox="1"/>
      </xdr:nvSpPr>
      <xdr:spPr>
        <a:xfrm>
          <a:off x="3582044" y="1393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122572</xdr:rowOff>
    </xdr:from>
    <xdr:ext cx="405111" cy="259045"/>
    <xdr:sp macro="" textlink="">
      <xdr:nvSpPr>
        <xdr:cNvPr id="314" name="n_2aveValue【公営住宅】&#10;有形固定資産減価償却率">
          <a:extLst>
            <a:ext uri="{FF2B5EF4-FFF2-40B4-BE49-F238E27FC236}">
              <a16:creationId xmlns:a16="http://schemas.microsoft.com/office/drawing/2014/main" id="{43B6447F-6973-4FBB-9B81-8D93EDBC42F4}"/>
            </a:ext>
          </a:extLst>
        </xdr:cNvPr>
        <xdr:cNvSpPr txBox="1"/>
      </xdr:nvSpPr>
      <xdr:spPr>
        <a:xfrm>
          <a:off x="2705744" y="1383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8272</xdr:rowOff>
    </xdr:from>
    <xdr:ext cx="405111" cy="259045"/>
    <xdr:sp macro="" textlink="">
      <xdr:nvSpPr>
        <xdr:cNvPr id="315" name="n_3aveValue【公営住宅】&#10;有形固定資産減価償却率">
          <a:extLst>
            <a:ext uri="{FF2B5EF4-FFF2-40B4-BE49-F238E27FC236}">
              <a16:creationId xmlns:a16="http://schemas.microsoft.com/office/drawing/2014/main" id="{A57E0777-E031-4258-A8D5-4F2FA263E321}"/>
            </a:ext>
          </a:extLst>
        </xdr:cNvPr>
        <xdr:cNvSpPr txBox="1"/>
      </xdr:nvSpPr>
      <xdr:spPr>
        <a:xfrm>
          <a:off x="1816744" y="1389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137813</xdr:rowOff>
    </xdr:from>
    <xdr:ext cx="405111" cy="259045"/>
    <xdr:sp macro="" textlink="">
      <xdr:nvSpPr>
        <xdr:cNvPr id="316" name="n_4aveValue【公営住宅】&#10;有形固定資産減価償却率">
          <a:extLst>
            <a:ext uri="{FF2B5EF4-FFF2-40B4-BE49-F238E27FC236}">
              <a16:creationId xmlns:a16="http://schemas.microsoft.com/office/drawing/2014/main" id="{53612A03-B9A2-4CCF-BAF1-A35E10995A22}"/>
            </a:ext>
          </a:extLst>
        </xdr:cNvPr>
        <xdr:cNvSpPr txBox="1"/>
      </xdr:nvSpPr>
      <xdr:spPr>
        <a:xfrm>
          <a:off x="927744" y="1385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15257</xdr:rowOff>
    </xdr:from>
    <xdr:ext cx="405111" cy="259045"/>
    <xdr:sp macro="" textlink="">
      <xdr:nvSpPr>
        <xdr:cNvPr id="317" name="n_1mainValue【公営住宅】&#10;有形固定資産減価償却率">
          <a:extLst>
            <a:ext uri="{FF2B5EF4-FFF2-40B4-BE49-F238E27FC236}">
              <a16:creationId xmlns:a16="http://schemas.microsoft.com/office/drawing/2014/main" id="{73F34B0E-8225-4C9C-9C43-A09C8D66BF39}"/>
            </a:ext>
          </a:extLst>
        </xdr:cNvPr>
        <xdr:cNvSpPr txBox="1"/>
      </xdr:nvSpPr>
      <xdr:spPr>
        <a:xfrm>
          <a:off x="3582044" y="1458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121938</xdr:rowOff>
    </xdr:from>
    <xdr:ext cx="405111" cy="259045"/>
    <xdr:sp macro="" textlink="">
      <xdr:nvSpPr>
        <xdr:cNvPr id="318" name="n_2mainValue【公営住宅】&#10;有形固定資産減価償却率">
          <a:extLst>
            <a:ext uri="{FF2B5EF4-FFF2-40B4-BE49-F238E27FC236}">
              <a16:creationId xmlns:a16="http://schemas.microsoft.com/office/drawing/2014/main" id="{839F843E-A103-4550-B4B3-219038A087A4}"/>
            </a:ext>
          </a:extLst>
        </xdr:cNvPr>
        <xdr:cNvSpPr txBox="1"/>
      </xdr:nvSpPr>
      <xdr:spPr>
        <a:xfrm>
          <a:off x="2705744" y="14523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51452</xdr:rowOff>
    </xdr:from>
    <xdr:ext cx="405111" cy="259045"/>
    <xdr:sp macro="" textlink="">
      <xdr:nvSpPr>
        <xdr:cNvPr id="319" name="n_3mainValue【公営住宅】&#10;有形固定資産減価償却率">
          <a:extLst>
            <a:ext uri="{FF2B5EF4-FFF2-40B4-BE49-F238E27FC236}">
              <a16:creationId xmlns:a16="http://schemas.microsoft.com/office/drawing/2014/main" id="{92796B83-A23B-4832-BCE0-423F7C5879C8}"/>
            </a:ext>
          </a:extLst>
        </xdr:cNvPr>
        <xdr:cNvSpPr txBox="1"/>
      </xdr:nvSpPr>
      <xdr:spPr>
        <a:xfrm>
          <a:off x="1816744" y="1445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154322</xdr:rowOff>
    </xdr:from>
    <xdr:ext cx="405111" cy="259045"/>
    <xdr:sp macro="" textlink="">
      <xdr:nvSpPr>
        <xdr:cNvPr id="320" name="n_4mainValue【公営住宅】&#10;有形固定資産減価償却率">
          <a:extLst>
            <a:ext uri="{FF2B5EF4-FFF2-40B4-BE49-F238E27FC236}">
              <a16:creationId xmlns:a16="http://schemas.microsoft.com/office/drawing/2014/main" id="{8C95D3D0-9F6E-4270-A1D5-F09CCDDE91AB}"/>
            </a:ext>
          </a:extLst>
        </xdr:cNvPr>
        <xdr:cNvSpPr txBox="1"/>
      </xdr:nvSpPr>
      <xdr:spPr>
        <a:xfrm>
          <a:off x="927744" y="1438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9D7323D0-C5E8-4599-B20F-43600CA6DAF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DD199F8C-1EFB-4292-AF0C-83F7BE5D757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4B4F4490-5362-40CC-B945-931C6407FF2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55B37712-012D-4769-86C3-71683956E74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35A24C18-826A-4F14-939E-5BFC0504D8D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B38D00A5-DBFC-4789-B576-0D1CC739B9C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6FB6ADC9-9E41-4683-9550-1C7C311D3A2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7550BA08-2A4A-4A94-82DD-FBE47831C9C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56DD4996-56F7-44F6-AF6D-2BA65051EE6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5695A0E5-A95E-4564-8689-4797B7D467D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a:extLst>
            <a:ext uri="{FF2B5EF4-FFF2-40B4-BE49-F238E27FC236}">
              <a16:creationId xmlns:a16="http://schemas.microsoft.com/office/drawing/2014/main" id="{7BC4D4DF-82C6-46E5-AC90-7A29E2026CB3}"/>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a:extLst>
            <a:ext uri="{FF2B5EF4-FFF2-40B4-BE49-F238E27FC236}">
              <a16:creationId xmlns:a16="http://schemas.microsoft.com/office/drawing/2014/main" id="{B3CA1A12-B05B-4BF2-8A2C-5301D18BA0FB}"/>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a:extLst>
            <a:ext uri="{FF2B5EF4-FFF2-40B4-BE49-F238E27FC236}">
              <a16:creationId xmlns:a16="http://schemas.microsoft.com/office/drawing/2014/main" id="{EF98BC0B-66C2-429E-84D4-FF05E496A99B}"/>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a:extLst>
            <a:ext uri="{FF2B5EF4-FFF2-40B4-BE49-F238E27FC236}">
              <a16:creationId xmlns:a16="http://schemas.microsoft.com/office/drawing/2014/main" id="{0A01D88E-C0BA-42F6-AB23-7938756A8905}"/>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357A5874-D124-4019-9EC3-E371829E1F7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a16="http://schemas.microsoft.com/office/drawing/2014/main" id="{9599406C-D24A-4762-AA1E-E3F672E95449}"/>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a:extLst>
            <a:ext uri="{FF2B5EF4-FFF2-40B4-BE49-F238E27FC236}">
              <a16:creationId xmlns:a16="http://schemas.microsoft.com/office/drawing/2014/main" id="{6AADC2A8-8156-4F31-AB75-93095B3E282D}"/>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a:extLst>
            <a:ext uri="{FF2B5EF4-FFF2-40B4-BE49-F238E27FC236}">
              <a16:creationId xmlns:a16="http://schemas.microsoft.com/office/drawing/2014/main" id="{61104C05-2627-4233-8403-BAB81C09EBFA}"/>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a:extLst>
            <a:ext uri="{FF2B5EF4-FFF2-40B4-BE49-F238E27FC236}">
              <a16:creationId xmlns:a16="http://schemas.microsoft.com/office/drawing/2014/main" id="{3C1C5546-79B0-4DF3-A603-41188F8B451B}"/>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0" name="テキスト ボックス 339">
          <a:extLst>
            <a:ext uri="{FF2B5EF4-FFF2-40B4-BE49-F238E27FC236}">
              <a16:creationId xmlns:a16="http://schemas.microsoft.com/office/drawing/2014/main" id="{7946E3DD-0D17-4DBC-B3FB-9C1B9C9356DB}"/>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7DF7ED09-AFFF-4955-8CF2-8F514235567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2" name="テキスト ボックス 341">
          <a:extLst>
            <a:ext uri="{FF2B5EF4-FFF2-40B4-BE49-F238E27FC236}">
              <a16:creationId xmlns:a16="http://schemas.microsoft.com/office/drawing/2014/main" id="{F17812E0-8164-4948-8572-62465472FA81}"/>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5AFF6795-3345-4F81-B21C-FFA258F9632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60452</xdr:rowOff>
    </xdr:from>
    <xdr:to>
      <xdr:col>54</xdr:col>
      <xdr:colOff>189865</xdr:colOff>
      <xdr:row>85</xdr:row>
      <xdr:rowOff>166370</xdr:rowOff>
    </xdr:to>
    <xdr:cxnSp macro="">
      <xdr:nvCxnSpPr>
        <xdr:cNvPr id="344" name="直線コネクタ 343">
          <a:extLst>
            <a:ext uri="{FF2B5EF4-FFF2-40B4-BE49-F238E27FC236}">
              <a16:creationId xmlns:a16="http://schemas.microsoft.com/office/drawing/2014/main" id="{790AED65-3961-4D11-B023-006F8FCBB575}"/>
            </a:ext>
          </a:extLst>
        </xdr:cNvPr>
        <xdr:cNvCxnSpPr/>
      </xdr:nvCxnSpPr>
      <xdr:spPr>
        <a:xfrm flipV="1">
          <a:off x="10476865" y="13262102"/>
          <a:ext cx="0" cy="1477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170197</xdr:rowOff>
    </xdr:from>
    <xdr:ext cx="469744" cy="259045"/>
    <xdr:sp macro="" textlink="">
      <xdr:nvSpPr>
        <xdr:cNvPr id="345" name="【公営住宅】&#10;一人当たり面積最小値テキスト">
          <a:extLst>
            <a:ext uri="{FF2B5EF4-FFF2-40B4-BE49-F238E27FC236}">
              <a16:creationId xmlns:a16="http://schemas.microsoft.com/office/drawing/2014/main" id="{6787D803-8EBD-413C-9111-264E09D4ABC0}"/>
            </a:ext>
          </a:extLst>
        </xdr:cNvPr>
        <xdr:cNvSpPr txBox="1"/>
      </xdr:nvSpPr>
      <xdr:spPr>
        <a:xfrm>
          <a:off x="10515600" y="14743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166370</xdr:rowOff>
    </xdr:from>
    <xdr:to>
      <xdr:col>55</xdr:col>
      <xdr:colOff>88900</xdr:colOff>
      <xdr:row>85</xdr:row>
      <xdr:rowOff>166370</xdr:rowOff>
    </xdr:to>
    <xdr:cxnSp macro="">
      <xdr:nvCxnSpPr>
        <xdr:cNvPr id="346" name="直線コネクタ 345">
          <a:extLst>
            <a:ext uri="{FF2B5EF4-FFF2-40B4-BE49-F238E27FC236}">
              <a16:creationId xmlns:a16="http://schemas.microsoft.com/office/drawing/2014/main" id="{5D023049-11B6-4683-9BD1-EC54D75C5283}"/>
            </a:ext>
          </a:extLst>
        </xdr:cNvPr>
        <xdr:cNvCxnSpPr/>
      </xdr:nvCxnSpPr>
      <xdr:spPr>
        <a:xfrm>
          <a:off x="10388600" y="1473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7129</xdr:rowOff>
    </xdr:from>
    <xdr:ext cx="534377" cy="259045"/>
    <xdr:sp macro="" textlink="">
      <xdr:nvSpPr>
        <xdr:cNvPr id="347" name="【公営住宅】&#10;一人当たり面積最大値テキスト">
          <a:extLst>
            <a:ext uri="{FF2B5EF4-FFF2-40B4-BE49-F238E27FC236}">
              <a16:creationId xmlns:a16="http://schemas.microsoft.com/office/drawing/2014/main" id="{AC14A8EE-6C5C-46D6-B3F9-0AE8F570A34A}"/>
            </a:ext>
          </a:extLst>
        </xdr:cNvPr>
        <xdr:cNvSpPr txBox="1"/>
      </xdr:nvSpPr>
      <xdr:spPr>
        <a:xfrm>
          <a:off x="10515600" y="13037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60452</xdr:rowOff>
    </xdr:from>
    <xdr:to>
      <xdr:col>55</xdr:col>
      <xdr:colOff>88900</xdr:colOff>
      <xdr:row>77</xdr:row>
      <xdr:rowOff>60452</xdr:rowOff>
    </xdr:to>
    <xdr:cxnSp macro="">
      <xdr:nvCxnSpPr>
        <xdr:cNvPr id="348" name="直線コネクタ 347">
          <a:extLst>
            <a:ext uri="{FF2B5EF4-FFF2-40B4-BE49-F238E27FC236}">
              <a16:creationId xmlns:a16="http://schemas.microsoft.com/office/drawing/2014/main" id="{B2723D96-16A1-416C-A23B-73C9841730CD}"/>
            </a:ext>
          </a:extLst>
        </xdr:cNvPr>
        <xdr:cNvCxnSpPr/>
      </xdr:nvCxnSpPr>
      <xdr:spPr>
        <a:xfrm>
          <a:off x="10388600" y="13262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83965</xdr:rowOff>
    </xdr:from>
    <xdr:ext cx="469744" cy="259045"/>
    <xdr:sp macro="" textlink="">
      <xdr:nvSpPr>
        <xdr:cNvPr id="349" name="【公営住宅】&#10;一人当たり面積平均値テキスト">
          <a:extLst>
            <a:ext uri="{FF2B5EF4-FFF2-40B4-BE49-F238E27FC236}">
              <a16:creationId xmlns:a16="http://schemas.microsoft.com/office/drawing/2014/main" id="{A29BD05D-4B56-44B9-935F-8C0EF86B9456}"/>
            </a:ext>
          </a:extLst>
        </xdr:cNvPr>
        <xdr:cNvSpPr txBox="1"/>
      </xdr:nvSpPr>
      <xdr:spPr>
        <a:xfrm>
          <a:off x="10515600" y="143143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61088</xdr:rowOff>
    </xdr:from>
    <xdr:to>
      <xdr:col>55</xdr:col>
      <xdr:colOff>50800</xdr:colOff>
      <xdr:row>84</xdr:row>
      <xdr:rowOff>162688</xdr:rowOff>
    </xdr:to>
    <xdr:sp macro="" textlink="">
      <xdr:nvSpPr>
        <xdr:cNvPr id="350" name="フローチャート: 判断 349">
          <a:extLst>
            <a:ext uri="{FF2B5EF4-FFF2-40B4-BE49-F238E27FC236}">
              <a16:creationId xmlns:a16="http://schemas.microsoft.com/office/drawing/2014/main" id="{489E7E44-CB0F-4D42-B132-3BCFCB8B5598}"/>
            </a:ext>
          </a:extLst>
        </xdr:cNvPr>
        <xdr:cNvSpPr/>
      </xdr:nvSpPr>
      <xdr:spPr>
        <a:xfrm>
          <a:off x="10426700" y="1446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43435</xdr:rowOff>
    </xdr:from>
    <xdr:to>
      <xdr:col>50</xdr:col>
      <xdr:colOff>165100</xdr:colOff>
      <xdr:row>84</xdr:row>
      <xdr:rowOff>145035</xdr:rowOff>
    </xdr:to>
    <xdr:sp macro="" textlink="">
      <xdr:nvSpPr>
        <xdr:cNvPr id="351" name="フローチャート: 判断 350">
          <a:extLst>
            <a:ext uri="{FF2B5EF4-FFF2-40B4-BE49-F238E27FC236}">
              <a16:creationId xmlns:a16="http://schemas.microsoft.com/office/drawing/2014/main" id="{E2B72479-DA5F-4C12-8CA4-EC6E793C970F}"/>
            </a:ext>
          </a:extLst>
        </xdr:cNvPr>
        <xdr:cNvSpPr/>
      </xdr:nvSpPr>
      <xdr:spPr>
        <a:xfrm>
          <a:off x="9588500" y="144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84328</xdr:rowOff>
    </xdr:from>
    <xdr:to>
      <xdr:col>46</xdr:col>
      <xdr:colOff>38100</xdr:colOff>
      <xdr:row>85</xdr:row>
      <xdr:rowOff>14478</xdr:rowOff>
    </xdr:to>
    <xdr:sp macro="" textlink="">
      <xdr:nvSpPr>
        <xdr:cNvPr id="352" name="フローチャート: 判断 351">
          <a:extLst>
            <a:ext uri="{FF2B5EF4-FFF2-40B4-BE49-F238E27FC236}">
              <a16:creationId xmlns:a16="http://schemas.microsoft.com/office/drawing/2014/main" id="{6B7FF70C-53E8-4D34-BBD0-DA850406C79E}"/>
            </a:ext>
          </a:extLst>
        </xdr:cNvPr>
        <xdr:cNvSpPr/>
      </xdr:nvSpPr>
      <xdr:spPr>
        <a:xfrm>
          <a:off x="8699500" y="1448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102997</xdr:rowOff>
    </xdr:from>
    <xdr:to>
      <xdr:col>41</xdr:col>
      <xdr:colOff>101600</xdr:colOff>
      <xdr:row>85</xdr:row>
      <xdr:rowOff>33147</xdr:rowOff>
    </xdr:to>
    <xdr:sp macro="" textlink="">
      <xdr:nvSpPr>
        <xdr:cNvPr id="353" name="フローチャート: 判断 352">
          <a:extLst>
            <a:ext uri="{FF2B5EF4-FFF2-40B4-BE49-F238E27FC236}">
              <a16:creationId xmlns:a16="http://schemas.microsoft.com/office/drawing/2014/main" id="{01F9C3A5-9F59-4763-93BB-CDED377C8E01}"/>
            </a:ext>
          </a:extLst>
        </xdr:cNvPr>
        <xdr:cNvSpPr/>
      </xdr:nvSpPr>
      <xdr:spPr>
        <a:xfrm>
          <a:off x="7810500" y="1450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95123</xdr:rowOff>
    </xdr:from>
    <xdr:to>
      <xdr:col>36</xdr:col>
      <xdr:colOff>165100</xdr:colOff>
      <xdr:row>85</xdr:row>
      <xdr:rowOff>25273</xdr:rowOff>
    </xdr:to>
    <xdr:sp macro="" textlink="">
      <xdr:nvSpPr>
        <xdr:cNvPr id="354" name="フローチャート: 判断 353">
          <a:extLst>
            <a:ext uri="{FF2B5EF4-FFF2-40B4-BE49-F238E27FC236}">
              <a16:creationId xmlns:a16="http://schemas.microsoft.com/office/drawing/2014/main" id="{A482D5F2-E67B-4188-972D-6735BA7B45EC}"/>
            </a:ext>
          </a:extLst>
        </xdr:cNvPr>
        <xdr:cNvSpPr/>
      </xdr:nvSpPr>
      <xdr:spPr>
        <a:xfrm>
          <a:off x="6921500" y="1449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2647E2F9-C935-40F2-9DAA-14C8BCE2AA6F}"/>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D92371A0-3973-455C-89CA-4046378CAC5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BA3B827D-BF49-48B9-8B01-7250DD36411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1A5B501C-9C1D-49DE-8B26-3F0CBB07E3C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6AAD92A1-0850-4A56-9485-D85FCEE7B77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76200</xdr:rowOff>
    </xdr:from>
    <xdr:to>
      <xdr:col>55</xdr:col>
      <xdr:colOff>50800</xdr:colOff>
      <xdr:row>85</xdr:row>
      <xdr:rowOff>6350</xdr:rowOff>
    </xdr:to>
    <xdr:sp macro="" textlink="">
      <xdr:nvSpPr>
        <xdr:cNvPr id="360" name="楕円 359">
          <a:extLst>
            <a:ext uri="{FF2B5EF4-FFF2-40B4-BE49-F238E27FC236}">
              <a16:creationId xmlns:a16="http://schemas.microsoft.com/office/drawing/2014/main" id="{187DD93B-8B4F-40AA-A100-B8925752E9C7}"/>
            </a:ext>
          </a:extLst>
        </xdr:cNvPr>
        <xdr:cNvSpPr/>
      </xdr:nvSpPr>
      <xdr:spPr>
        <a:xfrm>
          <a:off x="10426700" y="1447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54627</xdr:rowOff>
    </xdr:from>
    <xdr:ext cx="469744" cy="259045"/>
    <xdr:sp macro="" textlink="">
      <xdr:nvSpPr>
        <xdr:cNvPr id="361" name="【公営住宅】&#10;一人当たり面積該当値テキスト">
          <a:extLst>
            <a:ext uri="{FF2B5EF4-FFF2-40B4-BE49-F238E27FC236}">
              <a16:creationId xmlns:a16="http://schemas.microsoft.com/office/drawing/2014/main" id="{A0AED201-C285-411F-B7C6-CED0FB865BE7}"/>
            </a:ext>
          </a:extLst>
        </xdr:cNvPr>
        <xdr:cNvSpPr txBox="1"/>
      </xdr:nvSpPr>
      <xdr:spPr>
        <a:xfrm>
          <a:off x="10515600" y="144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78612</xdr:rowOff>
    </xdr:from>
    <xdr:to>
      <xdr:col>50</xdr:col>
      <xdr:colOff>165100</xdr:colOff>
      <xdr:row>85</xdr:row>
      <xdr:rowOff>8762</xdr:rowOff>
    </xdr:to>
    <xdr:sp macro="" textlink="">
      <xdr:nvSpPr>
        <xdr:cNvPr id="362" name="楕円 361">
          <a:extLst>
            <a:ext uri="{FF2B5EF4-FFF2-40B4-BE49-F238E27FC236}">
              <a16:creationId xmlns:a16="http://schemas.microsoft.com/office/drawing/2014/main" id="{733BCB1A-D2CF-473C-9297-0B5A0D3EF1F1}"/>
            </a:ext>
          </a:extLst>
        </xdr:cNvPr>
        <xdr:cNvSpPr/>
      </xdr:nvSpPr>
      <xdr:spPr>
        <a:xfrm>
          <a:off x="9588500" y="1448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127000</xdr:rowOff>
    </xdr:from>
    <xdr:to>
      <xdr:col>55</xdr:col>
      <xdr:colOff>0</xdr:colOff>
      <xdr:row>84</xdr:row>
      <xdr:rowOff>129412</xdr:rowOff>
    </xdr:to>
    <xdr:cxnSp macro="">
      <xdr:nvCxnSpPr>
        <xdr:cNvPr id="363" name="直線コネクタ 362">
          <a:extLst>
            <a:ext uri="{FF2B5EF4-FFF2-40B4-BE49-F238E27FC236}">
              <a16:creationId xmlns:a16="http://schemas.microsoft.com/office/drawing/2014/main" id="{7E45BF4B-2D2C-481E-881F-00541338D062}"/>
            </a:ext>
          </a:extLst>
        </xdr:cNvPr>
        <xdr:cNvCxnSpPr/>
      </xdr:nvCxnSpPr>
      <xdr:spPr>
        <a:xfrm flipV="1">
          <a:off x="9639300" y="14528800"/>
          <a:ext cx="838200" cy="2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88137</xdr:rowOff>
    </xdr:from>
    <xdr:to>
      <xdr:col>46</xdr:col>
      <xdr:colOff>38100</xdr:colOff>
      <xdr:row>85</xdr:row>
      <xdr:rowOff>18287</xdr:rowOff>
    </xdr:to>
    <xdr:sp macro="" textlink="">
      <xdr:nvSpPr>
        <xdr:cNvPr id="364" name="楕円 363">
          <a:extLst>
            <a:ext uri="{FF2B5EF4-FFF2-40B4-BE49-F238E27FC236}">
              <a16:creationId xmlns:a16="http://schemas.microsoft.com/office/drawing/2014/main" id="{0BE39991-DF41-4228-8435-49161169BFD4}"/>
            </a:ext>
          </a:extLst>
        </xdr:cNvPr>
        <xdr:cNvSpPr/>
      </xdr:nvSpPr>
      <xdr:spPr>
        <a:xfrm>
          <a:off x="8699500" y="1448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129412</xdr:rowOff>
    </xdr:from>
    <xdr:to>
      <xdr:col>50</xdr:col>
      <xdr:colOff>114300</xdr:colOff>
      <xdr:row>84</xdr:row>
      <xdr:rowOff>138937</xdr:rowOff>
    </xdr:to>
    <xdr:cxnSp macro="">
      <xdr:nvCxnSpPr>
        <xdr:cNvPr id="365" name="直線コネクタ 364">
          <a:extLst>
            <a:ext uri="{FF2B5EF4-FFF2-40B4-BE49-F238E27FC236}">
              <a16:creationId xmlns:a16="http://schemas.microsoft.com/office/drawing/2014/main" id="{37518C64-8D4D-4411-8EED-3D6EA93439C3}"/>
            </a:ext>
          </a:extLst>
        </xdr:cNvPr>
        <xdr:cNvCxnSpPr/>
      </xdr:nvCxnSpPr>
      <xdr:spPr>
        <a:xfrm flipV="1">
          <a:off x="8750300" y="14531212"/>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96520</xdr:rowOff>
    </xdr:from>
    <xdr:to>
      <xdr:col>41</xdr:col>
      <xdr:colOff>101600</xdr:colOff>
      <xdr:row>85</xdr:row>
      <xdr:rowOff>26670</xdr:rowOff>
    </xdr:to>
    <xdr:sp macro="" textlink="">
      <xdr:nvSpPr>
        <xdr:cNvPr id="366" name="楕円 365">
          <a:extLst>
            <a:ext uri="{FF2B5EF4-FFF2-40B4-BE49-F238E27FC236}">
              <a16:creationId xmlns:a16="http://schemas.microsoft.com/office/drawing/2014/main" id="{4DFE7F80-BAFB-4AA3-96FC-4836212BB2B4}"/>
            </a:ext>
          </a:extLst>
        </xdr:cNvPr>
        <xdr:cNvSpPr/>
      </xdr:nvSpPr>
      <xdr:spPr>
        <a:xfrm>
          <a:off x="7810500" y="1449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138937</xdr:rowOff>
    </xdr:from>
    <xdr:to>
      <xdr:col>45</xdr:col>
      <xdr:colOff>177800</xdr:colOff>
      <xdr:row>84</xdr:row>
      <xdr:rowOff>147320</xdr:rowOff>
    </xdr:to>
    <xdr:cxnSp macro="">
      <xdr:nvCxnSpPr>
        <xdr:cNvPr id="367" name="直線コネクタ 366">
          <a:extLst>
            <a:ext uri="{FF2B5EF4-FFF2-40B4-BE49-F238E27FC236}">
              <a16:creationId xmlns:a16="http://schemas.microsoft.com/office/drawing/2014/main" id="{D5EBF927-0CD9-41B1-88E5-0E708AFD1C70}"/>
            </a:ext>
          </a:extLst>
        </xdr:cNvPr>
        <xdr:cNvCxnSpPr/>
      </xdr:nvCxnSpPr>
      <xdr:spPr>
        <a:xfrm flipV="1">
          <a:off x="7861300" y="14540737"/>
          <a:ext cx="889000" cy="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98806</xdr:rowOff>
    </xdr:from>
    <xdr:to>
      <xdr:col>36</xdr:col>
      <xdr:colOff>165100</xdr:colOff>
      <xdr:row>85</xdr:row>
      <xdr:rowOff>28956</xdr:rowOff>
    </xdr:to>
    <xdr:sp macro="" textlink="">
      <xdr:nvSpPr>
        <xdr:cNvPr id="368" name="楕円 367">
          <a:extLst>
            <a:ext uri="{FF2B5EF4-FFF2-40B4-BE49-F238E27FC236}">
              <a16:creationId xmlns:a16="http://schemas.microsoft.com/office/drawing/2014/main" id="{46AE96B8-DE79-442E-A60A-866F3D397E0B}"/>
            </a:ext>
          </a:extLst>
        </xdr:cNvPr>
        <xdr:cNvSpPr/>
      </xdr:nvSpPr>
      <xdr:spPr>
        <a:xfrm>
          <a:off x="6921500" y="1450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147320</xdr:rowOff>
    </xdr:from>
    <xdr:to>
      <xdr:col>41</xdr:col>
      <xdr:colOff>50800</xdr:colOff>
      <xdr:row>84</xdr:row>
      <xdr:rowOff>149606</xdr:rowOff>
    </xdr:to>
    <xdr:cxnSp macro="">
      <xdr:nvCxnSpPr>
        <xdr:cNvPr id="369" name="直線コネクタ 368">
          <a:extLst>
            <a:ext uri="{FF2B5EF4-FFF2-40B4-BE49-F238E27FC236}">
              <a16:creationId xmlns:a16="http://schemas.microsoft.com/office/drawing/2014/main" id="{BC7A768E-B15E-408C-B6FC-42AD12CC2872}"/>
            </a:ext>
          </a:extLst>
        </xdr:cNvPr>
        <xdr:cNvCxnSpPr/>
      </xdr:nvCxnSpPr>
      <xdr:spPr>
        <a:xfrm flipV="1">
          <a:off x="6972300" y="1454912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161562</xdr:rowOff>
    </xdr:from>
    <xdr:ext cx="469744" cy="259045"/>
    <xdr:sp macro="" textlink="">
      <xdr:nvSpPr>
        <xdr:cNvPr id="370" name="n_1aveValue【公営住宅】&#10;一人当たり面積">
          <a:extLst>
            <a:ext uri="{FF2B5EF4-FFF2-40B4-BE49-F238E27FC236}">
              <a16:creationId xmlns:a16="http://schemas.microsoft.com/office/drawing/2014/main" id="{29B15FFA-B4D1-4AC4-8B1F-8A5B4D6361F3}"/>
            </a:ext>
          </a:extLst>
        </xdr:cNvPr>
        <xdr:cNvSpPr txBox="1"/>
      </xdr:nvSpPr>
      <xdr:spPr>
        <a:xfrm>
          <a:off x="9391727" y="1422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31005</xdr:rowOff>
    </xdr:from>
    <xdr:ext cx="469744" cy="259045"/>
    <xdr:sp macro="" textlink="">
      <xdr:nvSpPr>
        <xdr:cNvPr id="371" name="n_2aveValue【公営住宅】&#10;一人当たり面積">
          <a:extLst>
            <a:ext uri="{FF2B5EF4-FFF2-40B4-BE49-F238E27FC236}">
              <a16:creationId xmlns:a16="http://schemas.microsoft.com/office/drawing/2014/main" id="{C139B330-B1C4-4A54-BDD4-ED55D84087D6}"/>
            </a:ext>
          </a:extLst>
        </xdr:cNvPr>
        <xdr:cNvSpPr txBox="1"/>
      </xdr:nvSpPr>
      <xdr:spPr>
        <a:xfrm>
          <a:off x="8515427" y="14261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24274</xdr:rowOff>
    </xdr:from>
    <xdr:ext cx="469744" cy="259045"/>
    <xdr:sp macro="" textlink="">
      <xdr:nvSpPr>
        <xdr:cNvPr id="372" name="n_3aveValue【公営住宅】&#10;一人当たり面積">
          <a:extLst>
            <a:ext uri="{FF2B5EF4-FFF2-40B4-BE49-F238E27FC236}">
              <a16:creationId xmlns:a16="http://schemas.microsoft.com/office/drawing/2014/main" id="{743461AD-4ED9-4F21-B08A-3566E8D1D229}"/>
            </a:ext>
          </a:extLst>
        </xdr:cNvPr>
        <xdr:cNvSpPr txBox="1"/>
      </xdr:nvSpPr>
      <xdr:spPr>
        <a:xfrm>
          <a:off x="7626427" y="14597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41800</xdr:rowOff>
    </xdr:from>
    <xdr:ext cx="469744" cy="259045"/>
    <xdr:sp macro="" textlink="">
      <xdr:nvSpPr>
        <xdr:cNvPr id="373" name="n_4aveValue【公営住宅】&#10;一人当たり面積">
          <a:extLst>
            <a:ext uri="{FF2B5EF4-FFF2-40B4-BE49-F238E27FC236}">
              <a16:creationId xmlns:a16="http://schemas.microsoft.com/office/drawing/2014/main" id="{BF3421D6-313B-4CA5-873A-19E8CFFD14E7}"/>
            </a:ext>
          </a:extLst>
        </xdr:cNvPr>
        <xdr:cNvSpPr txBox="1"/>
      </xdr:nvSpPr>
      <xdr:spPr>
        <a:xfrm>
          <a:off x="6737427" y="14272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171339</xdr:rowOff>
    </xdr:from>
    <xdr:ext cx="469744" cy="259045"/>
    <xdr:sp macro="" textlink="">
      <xdr:nvSpPr>
        <xdr:cNvPr id="374" name="n_1mainValue【公営住宅】&#10;一人当たり面積">
          <a:extLst>
            <a:ext uri="{FF2B5EF4-FFF2-40B4-BE49-F238E27FC236}">
              <a16:creationId xmlns:a16="http://schemas.microsoft.com/office/drawing/2014/main" id="{4ED7681F-8A5E-4C00-AD85-565FC8A77277}"/>
            </a:ext>
          </a:extLst>
        </xdr:cNvPr>
        <xdr:cNvSpPr txBox="1"/>
      </xdr:nvSpPr>
      <xdr:spPr>
        <a:xfrm>
          <a:off x="9391727" y="1457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9414</xdr:rowOff>
    </xdr:from>
    <xdr:ext cx="469744" cy="259045"/>
    <xdr:sp macro="" textlink="">
      <xdr:nvSpPr>
        <xdr:cNvPr id="375" name="n_2mainValue【公営住宅】&#10;一人当たり面積">
          <a:extLst>
            <a:ext uri="{FF2B5EF4-FFF2-40B4-BE49-F238E27FC236}">
              <a16:creationId xmlns:a16="http://schemas.microsoft.com/office/drawing/2014/main" id="{F1B405DB-277B-4FCF-BB5D-159CF5A3F607}"/>
            </a:ext>
          </a:extLst>
        </xdr:cNvPr>
        <xdr:cNvSpPr txBox="1"/>
      </xdr:nvSpPr>
      <xdr:spPr>
        <a:xfrm>
          <a:off x="8515427" y="1458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43197</xdr:rowOff>
    </xdr:from>
    <xdr:ext cx="469744" cy="259045"/>
    <xdr:sp macro="" textlink="">
      <xdr:nvSpPr>
        <xdr:cNvPr id="376" name="n_3mainValue【公営住宅】&#10;一人当たり面積">
          <a:extLst>
            <a:ext uri="{FF2B5EF4-FFF2-40B4-BE49-F238E27FC236}">
              <a16:creationId xmlns:a16="http://schemas.microsoft.com/office/drawing/2014/main" id="{B0779F28-5E2D-47EB-9B49-FA7CDF5A8912}"/>
            </a:ext>
          </a:extLst>
        </xdr:cNvPr>
        <xdr:cNvSpPr txBox="1"/>
      </xdr:nvSpPr>
      <xdr:spPr>
        <a:xfrm>
          <a:off x="7626427" y="1427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20083</xdr:rowOff>
    </xdr:from>
    <xdr:ext cx="469744" cy="259045"/>
    <xdr:sp macro="" textlink="">
      <xdr:nvSpPr>
        <xdr:cNvPr id="377" name="n_4mainValue【公営住宅】&#10;一人当たり面積">
          <a:extLst>
            <a:ext uri="{FF2B5EF4-FFF2-40B4-BE49-F238E27FC236}">
              <a16:creationId xmlns:a16="http://schemas.microsoft.com/office/drawing/2014/main" id="{F2487F0A-A946-4739-A3F4-C0DF424B3B3C}"/>
            </a:ext>
          </a:extLst>
        </xdr:cNvPr>
        <xdr:cNvSpPr txBox="1"/>
      </xdr:nvSpPr>
      <xdr:spPr>
        <a:xfrm>
          <a:off x="6737427" y="1459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1613E564-5C29-4CAD-8F95-84657034B05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957EEA26-B122-40BC-8942-01FC9D35678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30C215AF-6F3F-47F3-8219-C548B20ED87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00E32EE8-46F4-41CB-AEB4-C55E3294A2A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9BA912FE-9280-4A87-9BF6-4179EB7E953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51412AF5-7FA0-480F-B180-F17EF938661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F71D3E9D-8E86-4DA4-AF4D-72AF078EAE4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C11ADF25-A9AE-40FD-B59E-F65D94C284A9}"/>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4E22EEAB-F3D6-405A-8DD4-E825F6C4A95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5CA03841-7EF2-4A0B-A534-5AE24FD60A2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1960910B-263A-42E2-96B0-124FA648735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E25FB5E3-691C-480E-945A-B2A8302BECB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38261647-4158-469C-AE69-36E4252F709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C6B76CDC-29FC-40E1-8165-E42970FD714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E4722C69-EBEC-4C34-A767-8E9E64CD74A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3C1AED08-4D26-49F4-8BC5-251E5844DC8C}"/>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B77B36AB-00D7-4CA7-BEAD-3479DC1C053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6277D2C4-A54E-4B65-8FA9-B49D10917D8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093E2161-B278-4E6D-86C9-372AB7669A8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27EAD5CB-905F-454D-B8D3-128CE4DCAC1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516366B0-730C-4DB1-827F-E4B24A5E745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CED957DA-5947-402A-A8D6-0AB69715469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9B8A927E-D858-403C-A6B2-8058787A5CB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288B9983-B166-40C0-B2DA-81AA9EAB9A3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5D835EF0-999A-41E8-8482-12DD8732960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4E3C27A2-F2C6-451E-B6E0-9ED6C056FFE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7CAFDF12-530A-4CC0-AF59-44C33BE255D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a:extLst>
            <a:ext uri="{FF2B5EF4-FFF2-40B4-BE49-F238E27FC236}">
              <a16:creationId xmlns:a16="http://schemas.microsoft.com/office/drawing/2014/main" id="{456E7343-5AF7-4641-9351-30D5E5C06531}"/>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a:extLst>
            <a:ext uri="{FF2B5EF4-FFF2-40B4-BE49-F238E27FC236}">
              <a16:creationId xmlns:a16="http://schemas.microsoft.com/office/drawing/2014/main" id="{A5A0974D-46DC-41C1-B76E-6FE2C0DBEC6D}"/>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a:extLst>
            <a:ext uri="{FF2B5EF4-FFF2-40B4-BE49-F238E27FC236}">
              <a16:creationId xmlns:a16="http://schemas.microsoft.com/office/drawing/2014/main" id="{FE9248CA-B655-4874-AD20-5D1175E33FF3}"/>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a:extLst>
            <a:ext uri="{FF2B5EF4-FFF2-40B4-BE49-F238E27FC236}">
              <a16:creationId xmlns:a16="http://schemas.microsoft.com/office/drawing/2014/main" id="{7AF8F18A-CFBA-4ABB-8913-3E2F012AE4D7}"/>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a:extLst>
            <a:ext uri="{FF2B5EF4-FFF2-40B4-BE49-F238E27FC236}">
              <a16:creationId xmlns:a16="http://schemas.microsoft.com/office/drawing/2014/main" id="{C4D6858B-10C1-466D-889D-CE84A8C723AF}"/>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a:extLst>
            <a:ext uri="{FF2B5EF4-FFF2-40B4-BE49-F238E27FC236}">
              <a16:creationId xmlns:a16="http://schemas.microsoft.com/office/drawing/2014/main" id="{F3EBB4C9-6959-4F15-949B-4C32D1B3C8CB}"/>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a:extLst>
            <a:ext uri="{FF2B5EF4-FFF2-40B4-BE49-F238E27FC236}">
              <a16:creationId xmlns:a16="http://schemas.microsoft.com/office/drawing/2014/main" id="{9C1875E5-E5CB-486C-A624-466953835173}"/>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a:extLst>
            <a:ext uri="{FF2B5EF4-FFF2-40B4-BE49-F238E27FC236}">
              <a16:creationId xmlns:a16="http://schemas.microsoft.com/office/drawing/2014/main" id="{0F8FD2A1-C9C5-4B39-8500-12E1FADE3F58}"/>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a:extLst>
            <a:ext uri="{FF2B5EF4-FFF2-40B4-BE49-F238E27FC236}">
              <a16:creationId xmlns:a16="http://schemas.microsoft.com/office/drawing/2014/main" id="{7EB72658-8A31-4CF2-B28D-6F44C703E691}"/>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a:extLst>
            <a:ext uri="{FF2B5EF4-FFF2-40B4-BE49-F238E27FC236}">
              <a16:creationId xmlns:a16="http://schemas.microsoft.com/office/drawing/2014/main" id="{4F52B5D6-96A9-4A16-8FDF-B22BBFE838D9}"/>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a:extLst>
            <a:ext uri="{FF2B5EF4-FFF2-40B4-BE49-F238E27FC236}">
              <a16:creationId xmlns:a16="http://schemas.microsoft.com/office/drawing/2014/main" id="{0671DD26-71E2-448B-8DAA-BB55AC98F4D7}"/>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a:extLst>
            <a:ext uri="{FF2B5EF4-FFF2-40B4-BE49-F238E27FC236}">
              <a16:creationId xmlns:a16="http://schemas.microsoft.com/office/drawing/2014/main" id="{4E814111-8D68-4637-BC47-FDC82BBB101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a:extLst>
            <a:ext uri="{FF2B5EF4-FFF2-40B4-BE49-F238E27FC236}">
              <a16:creationId xmlns:a16="http://schemas.microsoft.com/office/drawing/2014/main" id="{DFE73A05-26FA-4BE3-ABC6-31D6160FE61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a:extLst>
            <a:ext uri="{FF2B5EF4-FFF2-40B4-BE49-F238E27FC236}">
              <a16:creationId xmlns:a16="http://schemas.microsoft.com/office/drawing/2014/main" id="{1739EC8A-A137-4494-8942-30D504291FD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97427</xdr:rowOff>
    </xdr:from>
    <xdr:to>
      <xdr:col>85</xdr:col>
      <xdr:colOff>126364</xdr:colOff>
      <xdr:row>42</xdr:row>
      <xdr:rowOff>61504</xdr:rowOff>
    </xdr:to>
    <xdr:cxnSp macro="">
      <xdr:nvCxnSpPr>
        <xdr:cNvPr id="419" name="直線コネクタ 418">
          <a:extLst>
            <a:ext uri="{FF2B5EF4-FFF2-40B4-BE49-F238E27FC236}">
              <a16:creationId xmlns:a16="http://schemas.microsoft.com/office/drawing/2014/main" id="{0E1A804A-DE7C-41F0-A46C-48B7F6226C19}"/>
            </a:ext>
          </a:extLst>
        </xdr:cNvPr>
        <xdr:cNvCxnSpPr/>
      </xdr:nvCxnSpPr>
      <xdr:spPr>
        <a:xfrm flipV="1">
          <a:off x="16318864" y="5755277"/>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65331</xdr:rowOff>
    </xdr:from>
    <xdr:ext cx="405111" cy="259045"/>
    <xdr:sp macro="" textlink="">
      <xdr:nvSpPr>
        <xdr:cNvPr id="420" name="【認定こども園・幼稚園・保育所】&#10;有形固定資産減価償却率最小値テキスト">
          <a:extLst>
            <a:ext uri="{FF2B5EF4-FFF2-40B4-BE49-F238E27FC236}">
              <a16:creationId xmlns:a16="http://schemas.microsoft.com/office/drawing/2014/main" id="{4BBEEAD8-AAC9-4B5E-A8CD-A3BDD1A3154F}"/>
            </a:ext>
          </a:extLst>
        </xdr:cNvPr>
        <xdr:cNvSpPr txBox="1"/>
      </xdr:nvSpPr>
      <xdr:spPr>
        <a:xfrm>
          <a:off x="16357600" y="726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61504</xdr:rowOff>
    </xdr:from>
    <xdr:to>
      <xdr:col>86</xdr:col>
      <xdr:colOff>25400</xdr:colOff>
      <xdr:row>42</xdr:row>
      <xdr:rowOff>61504</xdr:rowOff>
    </xdr:to>
    <xdr:cxnSp macro="">
      <xdr:nvCxnSpPr>
        <xdr:cNvPr id="421" name="直線コネクタ 420">
          <a:extLst>
            <a:ext uri="{FF2B5EF4-FFF2-40B4-BE49-F238E27FC236}">
              <a16:creationId xmlns:a16="http://schemas.microsoft.com/office/drawing/2014/main" id="{320D76D6-BF41-45A8-9A7B-B377C42C590B}"/>
            </a:ext>
          </a:extLst>
        </xdr:cNvPr>
        <xdr:cNvCxnSpPr/>
      </xdr:nvCxnSpPr>
      <xdr:spPr>
        <a:xfrm>
          <a:off x="16230600" y="726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44104</xdr:rowOff>
    </xdr:from>
    <xdr:ext cx="340478" cy="259045"/>
    <xdr:sp macro="" textlink="">
      <xdr:nvSpPr>
        <xdr:cNvPr id="422" name="【認定こども園・幼稚園・保育所】&#10;有形固定資産減価償却率最大値テキスト">
          <a:extLst>
            <a:ext uri="{FF2B5EF4-FFF2-40B4-BE49-F238E27FC236}">
              <a16:creationId xmlns:a16="http://schemas.microsoft.com/office/drawing/2014/main" id="{5EB80897-3AE0-4E88-B1C3-AB7DEF69BF56}"/>
            </a:ext>
          </a:extLst>
        </xdr:cNvPr>
        <xdr:cNvSpPr txBox="1"/>
      </xdr:nvSpPr>
      <xdr:spPr>
        <a:xfrm>
          <a:off x="16357600" y="553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97427</xdr:rowOff>
    </xdr:from>
    <xdr:to>
      <xdr:col>86</xdr:col>
      <xdr:colOff>25400</xdr:colOff>
      <xdr:row>33</xdr:row>
      <xdr:rowOff>97427</xdr:rowOff>
    </xdr:to>
    <xdr:cxnSp macro="">
      <xdr:nvCxnSpPr>
        <xdr:cNvPr id="423" name="直線コネクタ 422">
          <a:extLst>
            <a:ext uri="{FF2B5EF4-FFF2-40B4-BE49-F238E27FC236}">
              <a16:creationId xmlns:a16="http://schemas.microsoft.com/office/drawing/2014/main" id="{156BEE4F-1537-437F-89B2-045BCEA5BD4B}"/>
            </a:ext>
          </a:extLst>
        </xdr:cNvPr>
        <xdr:cNvCxnSpPr/>
      </xdr:nvCxnSpPr>
      <xdr:spPr>
        <a:xfrm>
          <a:off x="16230600" y="575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147518</xdr:rowOff>
    </xdr:from>
    <xdr:ext cx="405111" cy="259045"/>
    <xdr:sp macro="" textlink="">
      <xdr:nvSpPr>
        <xdr:cNvPr id="424" name="【認定こども園・幼稚園・保育所】&#10;有形固定資産減価償却率平均値テキスト">
          <a:extLst>
            <a:ext uri="{FF2B5EF4-FFF2-40B4-BE49-F238E27FC236}">
              <a16:creationId xmlns:a16="http://schemas.microsoft.com/office/drawing/2014/main" id="{5440CE63-F6BA-4FAF-A5A3-F50461D56165}"/>
            </a:ext>
          </a:extLst>
        </xdr:cNvPr>
        <xdr:cNvSpPr txBox="1"/>
      </xdr:nvSpPr>
      <xdr:spPr>
        <a:xfrm>
          <a:off x="16357600" y="64911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169091</xdr:rowOff>
    </xdr:from>
    <xdr:to>
      <xdr:col>85</xdr:col>
      <xdr:colOff>177800</xdr:colOff>
      <xdr:row>38</xdr:row>
      <xdr:rowOff>99241</xdr:rowOff>
    </xdr:to>
    <xdr:sp macro="" textlink="">
      <xdr:nvSpPr>
        <xdr:cNvPr id="425" name="フローチャート: 判断 424">
          <a:extLst>
            <a:ext uri="{FF2B5EF4-FFF2-40B4-BE49-F238E27FC236}">
              <a16:creationId xmlns:a16="http://schemas.microsoft.com/office/drawing/2014/main" id="{DA042D09-1CD9-43BA-AAB4-125BB71B89FC}"/>
            </a:ext>
          </a:extLst>
        </xdr:cNvPr>
        <xdr:cNvSpPr/>
      </xdr:nvSpPr>
      <xdr:spPr>
        <a:xfrm>
          <a:off x="162687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43362</xdr:rowOff>
    </xdr:from>
    <xdr:to>
      <xdr:col>81</xdr:col>
      <xdr:colOff>101600</xdr:colOff>
      <xdr:row>38</xdr:row>
      <xdr:rowOff>144962</xdr:rowOff>
    </xdr:to>
    <xdr:sp macro="" textlink="">
      <xdr:nvSpPr>
        <xdr:cNvPr id="426" name="フローチャート: 判断 425">
          <a:extLst>
            <a:ext uri="{FF2B5EF4-FFF2-40B4-BE49-F238E27FC236}">
              <a16:creationId xmlns:a16="http://schemas.microsoft.com/office/drawing/2014/main" id="{15647A80-09B6-4441-912F-5E10A0889A15}"/>
            </a:ext>
          </a:extLst>
        </xdr:cNvPr>
        <xdr:cNvSpPr/>
      </xdr:nvSpPr>
      <xdr:spPr>
        <a:xfrm>
          <a:off x="15430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41728</xdr:rowOff>
    </xdr:from>
    <xdr:to>
      <xdr:col>76</xdr:col>
      <xdr:colOff>165100</xdr:colOff>
      <xdr:row>37</xdr:row>
      <xdr:rowOff>143328</xdr:rowOff>
    </xdr:to>
    <xdr:sp macro="" textlink="">
      <xdr:nvSpPr>
        <xdr:cNvPr id="427" name="フローチャート: 判断 426">
          <a:extLst>
            <a:ext uri="{FF2B5EF4-FFF2-40B4-BE49-F238E27FC236}">
              <a16:creationId xmlns:a16="http://schemas.microsoft.com/office/drawing/2014/main" id="{CFB55FAC-CD87-4694-83D0-802751768039}"/>
            </a:ext>
          </a:extLst>
        </xdr:cNvPr>
        <xdr:cNvSpPr/>
      </xdr:nvSpPr>
      <xdr:spPr>
        <a:xfrm>
          <a:off x="14541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7438</xdr:rowOff>
    </xdr:from>
    <xdr:to>
      <xdr:col>72</xdr:col>
      <xdr:colOff>38100</xdr:colOff>
      <xdr:row>38</xdr:row>
      <xdr:rowOff>109038</xdr:rowOff>
    </xdr:to>
    <xdr:sp macro="" textlink="">
      <xdr:nvSpPr>
        <xdr:cNvPr id="428" name="フローチャート: 判断 427">
          <a:extLst>
            <a:ext uri="{FF2B5EF4-FFF2-40B4-BE49-F238E27FC236}">
              <a16:creationId xmlns:a16="http://schemas.microsoft.com/office/drawing/2014/main" id="{8CF99692-6505-4C47-9D6C-9EEB591618B8}"/>
            </a:ext>
          </a:extLst>
        </xdr:cNvPr>
        <xdr:cNvSpPr/>
      </xdr:nvSpPr>
      <xdr:spPr>
        <a:xfrm>
          <a:off x="136525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149497</xdr:rowOff>
    </xdr:from>
    <xdr:to>
      <xdr:col>67</xdr:col>
      <xdr:colOff>101600</xdr:colOff>
      <xdr:row>38</xdr:row>
      <xdr:rowOff>79647</xdr:rowOff>
    </xdr:to>
    <xdr:sp macro="" textlink="">
      <xdr:nvSpPr>
        <xdr:cNvPr id="429" name="フローチャート: 判断 428">
          <a:extLst>
            <a:ext uri="{FF2B5EF4-FFF2-40B4-BE49-F238E27FC236}">
              <a16:creationId xmlns:a16="http://schemas.microsoft.com/office/drawing/2014/main" id="{68FAF2E4-1AE5-46C4-ACBB-C4CB47429F4A}"/>
            </a:ext>
          </a:extLst>
        </xdr:cNvPr>
        <xdr:cNvSpPr/>
      </xdr:nvSpPr>
      <xdr:spPr>
        <a:xfrm>
          <a:off x="127635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F2B9161C-6FBB-472B-9E3C-393C7586380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820914FE-A663-48EC-9E1D-F52C717CF92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FBF7E80D-9E6D-4F45-8F06-BE5681674E67}"/>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4D8F1CD1-57BE-47EC-A133-BD714C15B98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557F242E-5163-4C71-BE8F-73BE7F579D0A}"/>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142966</xdr:rowOff>
    </xdr:from>
    <xdr:to>
      <xdr:col>85</xdr:col>
      <xdr:colOff>177800</xdr:colOff>
      <xdr:row>36</xdr:row>
      <xdr:rowOff>73116</xdr:rowOff>
    </xdr:to>
    <xdr:sp macro="" textlink="">
      <xdr:nvSpPr>
        <xdr:cNvPr id="435" name="楕円 434">
          <a:extLst>
            <a:ext uri="{FF2B5EF4-FFF2-40B4-BE49-F238E27FC236}">
              <a16:creationId xmlns:a16="http://schemas.microsoft.com/office/drawing/2014/main" id="{5849C769-4B4B-4FB2-B2B3-F4B646ED9F80}"/>
            </a:ext>
          </a:extLst>
        </xdr:cNvPr>
        <xdr:cNvSpPr/>
      </xdr:nvSpPr>
      <xdr:spPr>
        <a:xfrm>
          <a:off x="16268700" y="614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165843</xdr:rowOff>
    </xdr:from>
    <xdr:ext cx="405111" cy="259045"/>
    <xdr:sp macro="" textlink="">
      <xdr:nvSpPr>
        <xdr:cNvPr id="436" name="【認定こども園・幼稚園・保育所】&#10;有形固定資産減価償却率該当値テキスト">
          <a:extLst>
            <a:ext uri="{FF2B5EF4-FFF2-40B4-BE49-F238E27FC236}">
              <a16:creationId xmlns:a16="http://schemas.microsoft.com/office/drawing/2014/main" id="{B9A091CE-F63D-4780-B1D3-C8D55DC5D01D}"/>
            </a:ext>
          </a:extLst>
        </xdr:cNvPr>
        <xdr:cNvSpPr txBox="1"/>
      </xdr:nvSpPr>
      <xdr:spPr>
        <a:xfrm>
          <a:off x="16357600" y="5995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142966</xdr:rowOff>
    </xdr:from>
    <xdr:to>
      <xdr:col>81</xdr:col>
      <xdr:colOff>101600</xdr:colOff>
      <xdr:row>36</xdr:row>
      <xdr:rowOff>73116</xdr:rowOff>
    </xdr:to>
    <xdr:sp macro="" textlink="">
      <xdr:nvSpPr>
        <xdr:cNvPr id="437" name="楕円 436">
          <a:extLst>
            <a:ext uri="{FF2B5EF4-FFF2-40B4-BE49-F238E27FC236}">
              <a16:creationId xmlns:a16="http://schemas.microsoft.com/office/drawing/2014/main" id="{94368DBE-D2A9-431D-B276-759F43D426B7}"/>
            </a:ext>
          </a:extLst>
        </xdr:cNvPr>
        <xdr:cNvSpPr/>
      </xdr:nvSpPr>
      <xdr:spPr>
        <a:xfrm>
          <a:off x="15430500" y="614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22316</xdr:rowOff>
    </xdr:from>
    <xdr:to>
      <xdr:col>85</xdr:col>
      <xdr:colOff>127000</xdr:colOff>
      <xdr:row>36</xdr:row>
      <xdr:rowOff>22316</xdr:rowOff>
    </xdr:to>
    <xdr:cxnSp macro="">
      <xdr:nvCxnSpPr>
        <xdr:cNvPr id="438" name="直線コネクタ 437">
          <a:extLst>
            <a:ext uri="{FF2B5EF4-FFF2-40B4-BE49-F238E27FC236}">
              <a16:creationId xmlns:a16="http://schemas.microsoft.com/office/drawing/2014/main" id="{372D6571-CF0F-42E2-9E23-F1370C7127C0}"/>
            </a:ext>
          </a:extLst>
        </xdr:cNvPr>
        <xdr:cNvCxnSpPr/>
      </xdr:nvCxnSpPr>
      <xdr:spPr>
        <a:xfrm>
          <a:off x="15481300" y="61945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53158</xdr:rowOff>
    </xdr:from>
    <xdr:to>
      <xdr:col>76</xdr:col>
      <xdr:colOff>165100</xdr:colOff>
      <xdr:row>35</xdr:row>
      <xdr:rowOff>154758</xdr:rowOff>
    </xdr:to>
    <xdr:sp macro="" textlink="">
      <xdr:nvSpPr>
        <xdr:cNvPr id="439" name="楕円 438">
          <a:extLst>
            <a:ext uri="{FF2B5EF4-FFF2-40B4-BE49-F238E27FC236}">
              <a16:creationId xmlns:a16="http://schemas.microsoft.com/office/drawing/2014/main" id="{2D5E1684-164A-4302-8AB7-9F0E798211F7}"/>
            </a:ext>
          </a:extLst>
        </xdr:cNvPr>
        <xdr:cNvSpPr/>
      </xdr:nvSpPr>
      <xdr:spPr>
        <a:xfrm>
          <a:off x="14541500" y="605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103958</xdr:rowOff>
    </xdr:from>
    <xdr:to>
      <xdr:col>81</xdr:col>
      <xdr:colOff>50800</xdr:colOff>
      <xdr:row>36</xdr:row>
      <xdr:rowOff>22316</xdr:rowOff>
    </xdr:to>
    <xdr:cxnSp macro="">
      <xdr:nvCxnSpPr>
        <xdr:cNvPr id="440" name="直線コネクタ 439">
          <a:extLst>
            <a:ext uri="{FF2B5EF4-FFF2-40B4-BE49-F238E27FC236}">
              <a16:creationId xmlns:a16="http://schemas.microsoft.com/office/drawing/2014/main" id="{3AE70E85-0C92-4B11-9F86-D892A1293089}"/>
            </a:ext>
          </a:extLst>
        </xdr:cNvPr>
        <xdr:cNvCxnSpPr/>
      </xdr:nvCxnSpPr>
      <xdr:spPr>
        <a:xfrm>
          <a:off x="14592300" y="6104708"/>
          <a:ext cx="889000" cy="89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136434</xdr:rowOff>
    </xdr:from>
    <xdr:to>
      <xdr:col>72</xdr:col>
      <xdr:colOff>38100</xdr:colOff>
      <xdr:row>35</xdr:row>
      <xdr:rowOff>66584</xdr:rowOff>
    </xdr:to>
    <xdr:sp macro="" textlink="">
      <xdr:nvSpPr>
        <xdr:cNvPr id="441" name="楕円 440">
          <a:extLst>
            <a:ext uri="{FF2B5EF4-FFF2-40B4-BE49-F238E27FC236}">
              <a16:creationId xmlns:a16="http://schemas.microsoft.com/office/drawing/2014/main" id="{0C1D925B-ADC1-4902-B327-5C3C2065989E}"/>
            </a:ext>
          </a:extLst>
        </xdr:cNvPr>
        <xdr:cNvSpPr/>
      </xdr:nvSpPr>
      <xdr:spPr>
        <a:xfrm>
          <a:off x="13652500" y="596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15784</xdr:rowOff>
    </xdr:from>
    <xdr:to>
      <xdr:col>76</xdr:col>
      <xdr:colOff>114300</xdr:colOff>
      <xdr:row>35</xdr:row>
      <xdr:rowOff>103958</xdr:rowOff>
    </xdr:to>
    <xdr:cxnSp macro="">
      <xdr:nvCxnSpPr>
        <xdr:cNvPr id="442" name="直線コネクタ 441">
          <a:extLst>
            <a:ext uri="{FF2B5EF4-FFF2-40B4-BE49-F238E27FC236}">
              <a16:creationId xmlns:a16="http://schemas.microsoft.com/office/drawing/2014/main" id="{A4CA0DDE-7A91-46BF-BE38-BEE6E7E250DC}"/>
            </a:ext>
          </a:extLst>
        </xdr:cNvPr>
        <xdr:cNvCxnSpPr/>
      </xdr:nvCxnSpPr>
      <xdr:spPr>
        <a:xfrm>
          <a:off x="13703300" y="6016534"/>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46627</xdr:rowOff>
    </xdr:from>
    <xdr:to>
      <xdr:col>67</xdr:col>
      <xdr:colOff>101600</xdr:colOff>
      <xdr:row>34</xdr:row>
      <xdr:rowOff>148227</xdr:rowOff>
    </xdr:to>
    <xdr:sp macro="" textlink="">
      <xdr:nvSpPr>
        <xdr:cNvPr id="443" name="楕円 442">
          <a:extLst>
            <a:ext uri="{FF2B5EF4-FFF2-40B4-BE49-F238E27FC236}">
              <a16:creationId xmlns:a16="http://schemas.microsoft.com/office/drawing/2014/main" id="{02CA5F28-0603-4A2D-8112-77BAB6FB8067}"/>
            </a:ext>
          </a:extLst>
        </xdr:cNvPr>
        <xdr:cNvSpPr/>
      </xdr:nvSpPr>
      <xdr:spPr>
        <a:xfrm>
          <a:off x="12763500" y="587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97427</xdr:rowOff>
    </xdr:from>
    <xdr:to>
      <xdr:col>71</xdr:col>
      <xdr:colOff>177800</xdr:colOff>
      <xdr:row>35</xdr:row>
      <xdr:rowOff>15784</xdr:rowOff>
    </xdr:to>
    <xdr:cxnSp macro="">
      <xdr:nvCxnSpPr>
        <xdr:cNvPr id="444" name="直線コネクタ 443">
          <a:extLst>
            <a:ext uri="{FF2B5EF4-FFF2-40B4-BE49-F238E27FC236}">
              <a16:creationId xmlns:a16="http://schemas.microsoft.com/office/drawing/2014/main" id="{1FD68578-DEA9-45C9-A861-26DBA5820877}"/>
            </a:ext>
          </a:extLst>
        </xdr:cNvPr>
        <xdr:cNvCxnSpPr/>
      </xdr:nvCxnSpPr>
      <xdr:spPr>
        <a:xfrm>
          <a:off x="12814300" y="5926727"/>
          <a:ext cx="889000" cy="8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136089</xdr:rowOff>
    </xdr:from>
    <xdr:ext cx="405111" cy="259045"/>
    <xdr:sp macro="" textlink="">
      <xdr:nvSpPr>
        <xdr:cNvPr id="445" name="n_1aveValue【認定こども園・幼稚園・保育所】&#10;有形固定資産減価償却率">
          <a:extLst>
            <a:ext uri="{FF2B5EF4-FFF2-40B4-BE49-F238E27FC236}">
              <a16:creationId xmlns:a16="http://schemas.microsoft.com/office/drawing/2014/main" id="{88E702F8-55CB-4804-910D-7F6CFBB0B4DC}"/>
            </a:ext>
          </a:extLst>
        </xdr:cNvPr>
        <xdr:cNvSpPr txBox="1"/>
      </xdr:nvSpPr>
      <xdr:spPr>
        <a:xfrm>
          <a:off x="15266044"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134455</xdr:rowOff>
    </xdr:from>
    <xdr:ext cx="405111" cy="259045"/>
    <xdr:sp macro="" textlink="">
      <xdr:nvSpPr>
        <xdr:cNvPr id="446" name="n_2aveValue【認定こども園・幼稚園・保育所】&#10;有形固定資産減価償却率">
          <a:extLst>
            <a:ext uri="{FF2B5EF4-FFF2-40B4-BE49-F238E27FC236}">
              <a16:creationId xmlns:a16="http://schemas.microsoft.com/office/drawing/2014/main" id="{9E4197A4-872F-4297-9F74-5840F43B4FC6}"/>
            </a:ext>
          </a:extLst>
        </xdr:cNvPr>
        <xdr:cNvSpPr txBox="1"/>
      </xdr:nvSpPr>
      <xdr:spPr>
        <a:xfrm>
          <a:off x="14389744" y="6478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100165</xdr:rowOff>
    </xdr:from>
    <xdr:ext cx="405111" cy="259045"/>
    <xdr:sp macro="" textlink="">
      <xdr:nvSpPr>
        <xdr:cNvPr id="447" name="n_3aveValue【認定こども園・幼稚園・保育所】&#10;有形固定資産減価償却率">
          <a:extLst>
            <a:ext uri="{FF2B5EF4-FFF2-40B4-BE49-F238E27FC236}">
              <a16:creationId xmlns:a16="http://schemas.microsoft.com/office/drawing/2014/main" id="{5C35F9C7-1005-4061-A8D8-24E5FFE8412C}"/>
            </a:ext>
          </a:extLst>
        </xdr:cNvPr>
        <xdr:cNvSpPr txBox="1"/>
      </xdr:nvSpPr>
      <xdr:spPr>
        <a:xfrm>
          <a:off x="13500744" y="661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70774</xdr:rowOff>
    </xdr:from>
    <xdr:ext cx="405111" cy="259045"/>
    <xdr:sp macro="" textlink="">
      <xdr:nvSpPr>
        <xdr:cNvPr id="448" name="n_4aveValue【認定こども園・幼稚園・保育所】&#10;有形固定資産減価償却率">
          <a:extLst>
            <a:ext uri="{FF2B5EF4-FFF2-40B4-BE49-F238E27FC236}">
              <a16:creationId xmlns:a16="http://schemas.microsoft.com/office/drawing/2014/main" id="{CF7179FD-932C-4034-A2FD-42AC215C0B49}"/>
            </a:ext>
          </a:extLst>
        </xdr:cNvPr>
        <xdr:cNvSpPr txBox="1"/>
      </xdr:nvSpPr>
      <xdr:spPr>
        <a:xfrm>
          <a:off x="12611744" y="658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89643</xdr:rowOff>
    </xdr:from>
    <xdr:ext cx="405111" cy="259045"/>
    <xdr:sp macro="" textlink="">
      <xdr:nvSpPr>
        <xdr:cNvPr id="449" name="n_1mainValue【認定こども園・幼稚園・保育所】&#10;有形固定資産減価償却率">
          <a:extLst>
            <a:ext uri="{FF2B5EF4-FFF2-40B4-BE49-F238E27FC236}">
              <a16:creationId xmlns:a16="http://schemas.microsoft.com/office/drawing/2014/main" id="{ABB07E6B-9194-4511-BBB6-01C9CCE0BF9B}"/>
            </a:ext>
          </a:extLst>
        </xdr:cNvPr>
        <xdr:cNvSpPr txBox="1"/>
      </xdr:nvSpPr>
      <xdr:spPr>
        <a:xfrm>
          <a:off x="15266044" y="591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171285</xdr:rowOff>
    </xdr:from>
    <xdr:ext cx="405111" cy="259045"/>
    <xdr:sp macro="" textlink="">
      <xdr:nvSpPr>
        <xdr:cNvPr id="450" name="n_2mainValue【認定こども園・幼稚園・保育所】&#10;有形固定資産減価償却率">
          <a:extLst>
            <a:ext uri="{FF2B5EF4-FFF2-40B4-BE49-F238E27FC236}">
              <a16:creationId xmlns:a16="http://schemas.microsoft.com/office/drawing/2014/main" id="{4727642F-88A8-4086-AAC5-98928CE5A238}"/>
            </a:ext>
          </a:extLst>
        </xdr:cNvPr>
        <xdr:cNvSpPr txBox="1"/>
      </xdr:nvSpPr>
      <xdr:spPr>
        <a:xfrm>
          <a:off x="14389744" y="5829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83111</xdr:rowOff>
    </xdr:from>
    <xdr:ext cx="405111" cy="259045"/>
    <xdr:sp macro="" textlink="">
      <xdr:nvSpPr>
        <xdr:cNvPr id="451" name="n_3mainValue【認定こども園・幼稚園・保育所】&#10;有形固定資産減価償却率">
          <a:extLst>
            <a:ext uri="{FF2B5EF4-FFF2-40B4-BE49-F238E27FC236}">
              <a16:creationId xmlns:a16="http://schemas.microsoft.com/office/drawing/2014/main" id="{03F83E56-74A8-4510-A4D3-41DA7BCECE59}"/>
            </a:ext>
          </a:extLst>
        </xdr:cNvPr>
        <xdr:cNvSpPr txBox="1"/>
      </xdr:nvSpPr>
      <xdr:spPr>
        <a:xfrm>
          <a:off x="13500744" y="5740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164754</xdr:rowOff>
    </xdr:from>
    <xdr:ext cx="405111" cy="259045"/>
    <xdr:sp macro="" textlink="">
      <xdr:nvSpPr>
        <xdr:cNvPr id="452" name="n_4mainValue【認定こども園・幼稚園・保育所】&#10;有形固定資産減価償却率">
          <a:extLst>
            <a:ext uri="{FF2B5EF4-FFF2-40B4-BE49-F238E27FC236}">
              <a16:creationId xmlns:a16="http://schemas.microsoft.com/office/drawing/2014/main" id="{B3BF0D26-033D-4530-85B0-9FCBB9C3E9CD}"/>
            </a:ext>
          </a:extLst>
        </xdr:cNvPr>
        <xdr:cNvSpPr txBox="1"/>
      </xdr:nvSpPr>
      <xdr:spPr>
        <a:xfrm>
          <a:off x="12611744" y="5651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75E480F5-9A6F-492F-B2CA-60A3FFCD6F3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0F42244E-B394-4FCB-94BC-A7F7D49AA91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B26DF97E-9F71-4AE7-AE4C-998BCDF08B5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C9846598-3A5A-484D-B863-3654488E065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02ECC058-6E24-4081-BA31-F967A46C0DD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BA51EFDA-3139-45D5-AE1E-854A65B6C34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DC6E7706-D231-48F0-B8BD-0E991A7CF1E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4BDB5C73-7601-4A54-B519-0D7A97140A6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9CD1D07C-ECE7-4041-A7D1-ED146CB87925}"/>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3126B036-E863-4D68-9754-B0E70C09A0D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a:extLst>
            <a:ext uri="{FF2B5EF4-FFF2-40B4-BE49-F238E27FC236}">
              <a16:creationId xmlns:a16="http://schemas.microsoft.com/office/drawing/2014/main" id="{E0452C9E-3C53-4F07-81F9-C0A353DDB7A1}"/>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4" name="テキスト ボックス 463">
          <a:extLst>
            <a:ext uri="{FF2B5EF4-FFF2-40B4-BE49-F238E27FC236}">
              <a16:creationId xmlns:a16="http://schemas.microsoft.com/office/drawing/2014/main" id="{E824D973-973E-426C-9ABE-B07BE1930B4B}"/>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a:extLst>
            <a:ext uri="{FF2B5EF4-FFF2-40B4-BE49-F238E27FC236}">
              <a16:creationId xmlns:a16="http://schemas.microsoft.com/office/drawing/2014/main" id="{08E12133-5625-403F-98A8-DA8919EB4A23}"/>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6" name="テキスト ボックス 465">
          <a:extLst>
            <a:ext uri="{FF2B5EF4-FFF2-40B4-BE49-F238E27FC236}">
              <a16:creationId xmlns:a16="http://schemas.microsoft.com/office/drawing/2014/main" id="{A3109F92-8303-44AE-B5F5-49CEBC5B8F8E}"/>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a:extLst>
            <a:ext uri="{FF2B5EF4-FFF2-40B4-BE49-F238E27FC236}">
              <a16:creationId xmlns:a16="http://schemas.microsoft.com/office/drawing/2014/main" id="{F6739FB0-D4B1-4185-B751-CD4ADB3F669A}"/>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8" name="テキスト ボックス 467">
          <a:extLst>
            <a:ext uri="{FF2B5EF4-FFF2-40B4-BE49-F238E27FC236}">
              <a16:creationId xmlns:a16="http://schemas.microsoft.com/office/drawing/2014/main" id="{3CB98D3A-5C79-448A-BBEE-3FC037A6F5ED}"/>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a:extLst>
            <a:ext uri="{FF2B5EF4-FFF2-40B4-BE49-F238E27FC236}">
              <a16:creationId xmlns:a16="http://schemas.microsoft.com/office/drawing/2014/main" id="{271920D1-EED9-464B-AF41-52FFB1F1A065}"/>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0" name="テキスト ボックス 469">
          <a:extLst>
            <a:ext uri="{FF2B5EF4-FFF2-40B4-BE49-F238E27FC236}">
              <a16:creationId xmlns:a16="http://schemas.microsoft.com/office/drawing/2014/main" id="{FE6B269B-62A0-48AD-AEF4-9EDF50C75665}"/>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324A7C09-B730-48FE-AA85-CD1F67F2565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547B8F16-2DFD-4600-8B00-1E874BE5AA5E}"/>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72D71685-8085-449C-B048-87FC481F329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108204</xdr:rowOff>
    </xdr:from>
    <xdr:to>
      <xdr:col>116</xdr:col>
      <xdr:colOff>62864</xdr:colOff>
      <xdr:row>41</xdr:row>
      <xdr:rowOff>62941</xdr:rowOff>
    </xdr:to>
    <xdr:cxnSp macro="">
      <xdr:nvCxnSpPr>
        <xdr:cNvPr id="474" name="直線コネクタ 473">
          <a:extLst>
            <a:ext uri="{FF2B5EF4-FFF2-40B4-BE49-F238E27FC236}">
              <a16:creationId xmlns:a16="http://schemas.microsoft.com/office/drawing/2014/main" id="{7B1F6E97-E6FA-4E74-AB63-A229EAD13582}"/>
            </a:ext>
          </a:extLst>
        </xdr:cNvPr>
        <xdr:cNvCxnSpPr/>
      </xdr:nvCxnSpPr>
      <xdr:spPr>
        <a:xfrm flipV="1">
          <a:off x="22160864" y="5937504"/>
          <a:ext cx="0" cy="115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66768</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3D92DFE6-4EF2-433D-8305-944BFB438FD6}"/>
            </a:ext>
          </a:extLst>
        </xdr:cNvPr>
        <xdr:cNvSpPr txBox="1"/>
      </xdr:nvSpPr>
      <xdr:spPr>
        <a:xfrm>
          <a:off x="22199600" y="7096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62941</xdr:rowOff>
    </xdr:from>
    <xdr:to>
      <xdr:col>116</xdr:col>
      <xdr:colOff>152400</xdr:colOff>
      <xdr:row>41</xdr:row>
      <xdr:rowOff>62941</xdr:rowOff>
    </xdr:to>
    <xdr:cxnSp macro="">
      <xdr:nvCxnSpPr>
        <xdr:cNvPr id="476" name="直線コネクタ 475">
          <a:extLst>
            <a:ext uri="{FF2B5EF4-FFF2-40B4-BE49-F238E27FC236}">
              <a16:creationId xmlns:a16="http://schemas.microsoft.com/office/drawing/2014/main" id="{AC4C4D01-23E6-4AC9-A2C3-4C97A3B61B63}"/>
            </a:ext>
          </a:extLst>
        </xdr:cNvPr>
        <xdr:cNvCxnSpPr/>
      </xdr:nvCxnSpPr>
      <xdr:spPr>
        <a:xfrm>
          <a:off x="22072600" y="7092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54881</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1E241A3F-D7BB-45AC-8DBE-52704421F863}"/>
            </a:ext>
          </a:extLst>
        </xdr:cNvPr>
        <xdr:cNvSpPr txBox="1"/>
      </xdr:nvSpPr>
      <xdr:spPr>
        <a:xfrm>
          <a:off x="22199600" y="5712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108204</xdr:rowOff>
    </xdr:from>
    <xdr:to>
      <xdr:col>116</xdr:col>
      <xdr:colOff>152400</xdr:colOff>
      <xdr:row>34</xdr:row>
      <xdr:rowOff>108204</xdr:rowOff>
    </xdr:to>
    <xdr:cxnSp macro="">
      <xdr:nvCxnSpPr>
        <xdr:cNvPr id="478" name="直線コネクタ 477">
          <a:extLst>
            <a:ext uri="{FF2B5EF4-FFF2-40B4-BE49-F238E27FC236}">
              <a16:creationId xmlns:a16="http://schemas.microsoft.com/office/drawing/2014/main" id="{00299BFA-AD84-4ABA-B6F4-5B38C76198D5}"/>
            </a:ext>
          </a:extLst>
        </xdr:cNvPr>
        <xdr:cNvCxnSpPr/>
      </xdr:nvCxnSpPr>
      <xdr:spPr>
        <a:xfrm>
          <a:off x="22072600" y="5937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75252</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41F122A7-3641-400D-B169-7D63E244D0A9}"/>
            </a:ext>
          </a:extLst>
        </xdr:cNvPr>
        <xdr:cNvSpPr txBox="1"/>
      </xdr:nvSpPr>
      <xdr:spPr>
        <a:xfrm>
          <a:off x="22199600" y="67618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52375</xdr:rowOff>
    </xdr:from>
    <xdr:to>
      <xdr:col>116</xdr:col>
      <xdr:colOff>114300</xdr:colOff>
      <xdr:row>40</xdr:row>
      <xdr:rowOff>153975</xdr:rowOff>
    </xdr:to>
    <xdr:sp macro="" textlink="">
      <xdr:nvSpPr>
        <xdr:cNvPr id="480" name="フローチャート: 判断 479">
          <a:extLst>
            <a:ext uri="{FF2B5EF4-FFF2-40B4-BE49-F238E27FC236}">
              <a16:creationId xmlns:a16="http://schemas.microsoft.com/office/drawing/2014/main" id="{CB8F0D94-4020-49B6-BCC3-A5D21FFD791F}"/>
            </a:ext>
          </a:extLst>
        </xdr:cNvPr>
        <xdr:cNvSpPr/>
      </xdr:nvSpPr>
      <xdr:spPr>
        <a:xfrm>
          <a:off x="22110700" y="6910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20371</xdr:rowOff>
    </xdr:from>
    <xdr:to>
      <xdr:col>112</xdr:col>
      <xdr:colOff>38100</xdr:colOff>
      <xdr:row>40</xdr:row>
      <xdr:rowOff>121971</xdr:rowOff>
    </xdr:to>
    <xdr:sp macro="" textlink="">
      <xdr:nvSpPr>
        <xdr:cNvPr id="481" name="フローチャート: 判断 480">
          <a:extLst>
            <a:ext uri="{FF2B5EF4-FFF2-40B4-BE49-F238E27FC236}">
              <a16:creationId xmlns:a16="http://schemas.microsoft.com/office/drawing/2014/main" id="{6DD01C2F-C98D-4C87-91FD-5B7617B82412}"/>
            </a:ext>
          </a:extLst>
        </xdr:cNvPr>
        <xdr:cNvSpPr/>
      </xdr:nvSpPr>
      <xdr:spPr>
        <a:xfrm>
          <a:off x="21272500" y="6878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77978</xdr:rowOff>
    </xdr:from>
    <xdr:to>
      <xdr:col>107</xdr:col>
      <xdr:colOff>101600</xdr:colOff>
      <xdr:row>41</xdr:row>
      <xdr:rowOff>8128</xdr:rowOff>
    </xdr:to>
    <xdr:sp macro="" textlink="">
      <xdr:nvSpPr>
        <xdr:cNvPr id="482" name="フローチャート: 判断 481">
          <a:extLst>
            <a:ext uri="{FF2B5EF4-FFF2-40B4-BE49-F238E27FC236}">
              <a16:creationId xmlns:a16="http://schemas.microsoft.com/office/drawing/2014/main" id="{599476C6-3CF8-45C2-A2AD-F6A8F0A558F1}"/>
            </a:ext>
          </a:extLst>
        </xdr:cNvPr>
        <xdr:cNvSpPr/>
      </xdr:nvSpPr>
      <xdr:spPr>
        <a:xfrm>
          <a:off x="20383500" y="6935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99466</xdr:rowOff>
    </xdr:from>
    <xdr:to>
      <xdr:col>102</xdr:col>
      <xdr:colOff>165100</xdr:colOff>
      <xdr:row>41</xdr:row>
      <xdr:rowOff>29616</xdr:rowOff>
    </xdr:to>
    <xdr:sp macro="" textlink="">
      <xdr:nvSpPr>
        <xdr:cNvPr id="483" name="フローチャート: 判断 482">
          <a:extLst>
            <a:ext uri="{FF2B5EF4-FFF2-40B4-BE49-F238E27FC236}">
              <a16:creationId xmlns:a16="http://schemas.microsoft.com/office/drawing/2014/main" id="{3C6D90B8-EDF6-4328-9FE6-8A81080158A0}"/>
            </a:ext>
          </a:extLst>
        </xdr:cNvPr>
        <xdr:cNvSpPr/>
      </xdr:nvSpPr>
      <xdr:spPr>
        <a:xfrm>
          <a:off x="19494500" y="695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93980</xdr:rowOff>
    </xdr:from>
    <xdr:to>
      <xdr:col>98</xdr:col>
      <xdr:colOff>38100</xdr:colOff>
      <xdr:row>41</xdr:row>
      <xdr:rowOff>24130</xdr:rowOff>
    </xdr:to>
    <xdr:sp macro="" textlink="">
      <xdr:nvSpPr>
        <xdr:cNvPr id="484" name="フローチャート: 判断 483">
          <a:extLst>
            <a:ext uri="{FF2B5EF4-FFF2-40B4-BE49-F238E27FC236}">
              <a16:creationId xmlns:a16="http://schemas.microsoft.com/office/drawing/2014/main" id="{292C13A7-81EE-47F2-B637-7BDBB89EE758}"/>
            </a:ext>
          </a:extLst>
        </xdr:cNvPr>
        <xdr:cNvSpPr/>
      </xdr:nvSpPr>
      <xdr:spPr>
        <a:xfrm>
          <a:off x="186055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71C99F67-29C4-4F2B-9853-BFA5D1FB720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C99AEDBC-EA7B-4BE3-BF41-3A28C695B5C4}"/>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43B0048-41C8-4BF2-B66A-BBB526BE4FD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ACC7AD25-7DFE-4730-A5F3-5B7B02E0EA7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7935C95B-59D9-4FC0-B13F-1633CD77215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57862</xdr:rowOff>
    </xdr:from>
    <xdr:to>
      <xdr:col>116</xdr:col>
      <xdr:colOff>114300</xdr:colOff>
      <xdr:row>40</xdr:row>
      <xdr:rowOff>159462</xdr:rowOff>
    </xdr:to>
    <xdr:sp macro="" textlink="">
      <xdr:nvSpPr>
        <xdr:cNvPr id="490" name="楕円 489">
          <a:extLst>
            <a:ext uri="{FF2B5EF4-FFF2-40B4-BE49-F238E27FC236}">
              <a16:creationId xmlns:a16="http://schemas.microsoft.com/office/drawing/2014/main" id="{583C9EF8-C852-4339-AD86-212D959489DD}"/>
            </a:ext>
          </a:extLst>
        </xdr:cNvPr>
        <xdr:cNvSpPr/>
      </xdr:nvSpPr>
      <xdr:spPr>
        <a:xfrm>
          <a:off x="22110700" y="6915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30803</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8C839833-95A8-41BD-9A91-71C4538B14E6}"/>
            </a:ext>
          </a:extLst>
        </xdr:cNvPr>
        <xdr:cNvSpPr txBox="1"/>
      </xdr:nvSpPr>
      <xdr:spPr>
        <a:xfrm>
          <a:off x="22199600" y="6888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64262</xdr:rowOff>
    </xdr:from>
    <xdr:to>
      <xdr:col>112</xdr:col>
      <xdr:colOff>38100</xdr:colOff>
      <xdr:row>40</xdr:row>
      <xdr:rowOff>165862</xdr:rowOff>
    </xdr:to>
    <xdr:sp macro="" textlink="">
      <xdr:nvSpPr>
        <xdr:cNvPr id="492" name="楕円 491">
          <a:extLst>
            <a:ext uri="{FF2B5EF4-FFF2-40B4-BE49-F238E27FC236}">
              <a16:creationId xmlns:a16="http://schemas.microsoft.com/office/drawing/2014/main" id="{8F75E84B-4C5C-4938-924D-75A926E8E4F7}"/>
            </a:ext>
          </a:extLst>
        </xdr:cNvPr>
        <xdr:cNvSpPr/>
      </xdr:nvSpPr>
      <xdr:spPr>
        <a:xfrm>
          <a:off x="21272500" y="692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108662</xdr:rowOff>
    </xdr:from>
    <xdr:to>
      <xdr:col>116</xdr:col>
      <xdr:colOff>63500</xdr:colOff>
      <xdr:row>40</xdr:row>
      <xdr:rowOff>115062</xdr:rowOff>
    </xdr:to>
    <xdr:cxnSp macro="">
      <xdr:nvCxnSpPr>
        <xdr:cNvPr id="493" name="直線コネクタ 492">
          <a:extLst>
            <a:ext uri="{FF2B5EF4-FFF2-40B4-BE49-F238E27FC236}">
              <a16:creationId xmlns:a16="http://schemas.microsoft.com/office/drawing/2014/main" id="{4945DFE6-D329-427B-B6D4-ABB1D9984F87}"/>
            </a:ext>
          </a:extLst>
        </xdr:cNvPr>
        <xdr:cNvCxnSpPr/>
      </xdr:nvCxnSpPr>
      <xdr:spPr>
        <a:xfrm flipV="1">
          <a:off x="21323300" y="6966662"/>
          <a:ext cx="8382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73406</xdr:rowOff>
    </xdr:from>
    <xdr:to>
      <xdr:col>107</xdr:col>
      <xdr:colOff>101600</xdr:colOff>
      <xdr:row>41</xdr:row>
      <xdr:rowOff>3556</xdr:rowOff>
    </xdr:to>
    <xdr:sp macro="" textlink="">
      <xdr:nvSpPr>
        <xdr:cNvPr id="494" name="楕円 493">
          <a:extLst>
            <a:ext uri="{FF2B5EF4-FFF2-40B4-BE49-F238E27FC236}">
              <a16:creationId xmlns:a16="http://schemas.microsoft.com/office/drawing/2014/main" id="{4C7216DB-3329-4722-AA72-ECDD86F2A978}"/>
            </a:ext>
          </a:extLst>
        </xdr:cNvPr>
        <xdr:cNvSpPr/>
      </xdr:nvSpPr>
      <xdr:spPr>
        <a:xfrm>
          <a:off x="20383500" y="693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115062</xdr:rowOff>
    </xdr:from>
    <xdr:to>
      <xdr:col>111</xdr:col>
      <xdr:colOff>177800</xdr:colOff>
      <xdr:row>40</xdr:row>
      <xdr:rowOff>124206</xdr:rowOff>
    </xdr:to>
    <xdr:cxnSp macro="">
      <xdr:nvCxnSpPr>
        <xdr:cNvPr id="495" name="直線コネクタ 494">
          <a:extLst>
            <a:ext uri="{FF2B5EF4-FFF2-40B4-BE49-F238E27FC236}">
              <a16:creationId xmlns:a16="http://schemas.microsoft.com/office/drawing/2014/main" id="{AD2F2744-E0E9-4F28-8AAE-81861015DB93}"/>
            </a:ext>
          </a:extLst>
        </xdr:cNvPr>
        <xdr:cNvCxnSpPr/>
      </xdr:nvCxnSpPr>
      <xdr:spPr>
        <a:xfrm flipV="1">
          <a:off x="20434300" y="697306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78436</xdr:rowOff>
    </xdr:from>
    <xdr:to>
      <xdr:col>102</xdr:col>
      <xdr:colOff>165100</xdr:colOff>
      <xdr:row>41</xdr:row>
      <xdr:rowOff>8586</xdr:rowOff>
    </xdr:to>
    <xdr:sp macro="" textlink="">
      <xdr:nvSpPr>
        <xdr:cNvPr id="496" name="楕円 495">
          <a:extLst>
            <a:ext uri="{FF2B5EF4-FFF2-40B4-BE49-F238E27FC236}">
              <a16:creationId xmlns:a16="http://schemas.microsoft.com/office/drawing/2014/main" id="{E11B8517-1EA5-4194-9EEE-2A3EAC220A5B}"/>
            </a:ext>
          </a:extLst>
        </xdr:cNvPr>
        <xdr:cNvSpPr/>
      </xdr:nvSpPr>
      <xdr:spPr>
        <a:xfrm>
          <a:off x="19494500" y="69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124206</xdr:rowOff>
    </xdr:from>
    <xdr:to>
      <xdr:col>107</xdr:col>
      <xdr:colOff>50800</xdr:colOff>
      <xdr:row>40</xdr:row>
      <xdr:rowOff>129236</xdr:rowOff>
    </xdr:to>
    <xdr:cxnSp macro="">
      <xdr:nvCxnSpPr>
        <xdr:cNvPr id="497" name="直線コネクタ 496">
          <a:extLst>
            <a:ext uri="{FF2B5EF4-FFF2-40B4-BE49-F238E27FC236}">
              <a16:creationId xmlns:a16="http://schemas.microsoft.com/office/drawing/2014/main" id="{14BB4932-88CF-497A-A009-7678A93787C5}"/>
            </a:ext>
          </a:extLst>
        </xdr:cNvPr>
        <xdr:cNvCxnSpPr/>
      </xdr:nvCxnSpPr>
      <xdr:spPr>
        <a:xfrm flipV="1">
          <a:off x="19545300" y="6982206"/>
          <a:ext cx="889000" cy="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82550</xdr:rowOff>
    </xdr:from>
    <xdr:to>
      <xdr:col>98</xdr:col>
      <xdr:colOff>38100</xdr:colOff>
      <xdr:row>41</xdr:row>
      <xdr:rowOff>12700</xdr:rowOff>
    </xdr:to>
    <xdr:sp macro="" textlink="">
      <xdr:nvSpPr>
        <xdr:cNvPr id="498" name="楕円 497">
          <a:extLst>
            <a:ext uri="{FF2B5EF4-FFF2-40B4-BE49-F238E27FC236}">
              <a16:creationId xmlns:a16="http://schemas.microsoft.com/office/drawing/2014/main" id="{00E3C199-C56B-41B0-B75D-9C32997E89A6}"/>
            </a:ext>
          </a:extLst>
        </xdr:cNvPr>
        <xdr:cNvSpPr/>
      </xdr:nvSpPr>
      <xdr:spPr>
        <a:xfrm>
          <a:off x="186055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129236</xdr:rowOff>
    </xdr:from>
    <xdr:to>
      <xdr:col>102</xdr:col>
      <xdr:colOff>114300</xdr:colOff>
      <xdr:row>40</xdr:row>
      <xdr:rowOff>133350</xdr:rowOff>
    </xdr:to>
    <xdr:cxnSp macro="">
      <xdr:nvCxnSpPr>
        <xdr:cNvPr id="499" name="直線コネクタ 498">
          <a:extLst>
            <a:ext uri="{FF2B5EF4-FFF2-40B4-BE49-F238E27FC236}">
              <a16:creationId xmlns:a16="http://schemas.microsoft.com/office/drawing/2014/main" id="{B81367F1-8AF1-40AE-B296-40C424B5396E}"/>
            </a:ext>
          </a:extLst>
        </xdr:cNvPr>
        <xdr:cNvCxnSpPr/>
      </xdr:nvCxnSpPr>
      <xdr:spPr>
        <a:xfrm flipV="1">
          <a:off x="18656300" y="6987236"/>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138498</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A38447F6-42CD-48D1-BCD6-DD3B268A6991}"/>
            </a:ext>
          </a:extLst>
        </xdr:cNvPr>
        <xdr:cNvSpPr txBox="1"/>
      </xdr:nvSpPr>
      <xdr:spPr>
        <a:xfrm>
          <a:off x="21075727" y="665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170705</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1F5BAC17-94C9-45C9-AE5C-A5103A00DEF0}"/>
            </a:ext>
          </a:extLst>
        </xdr:cNvPr>
        <xdr:cNvSpPr txBox="1"/>
      </xdr:nvSpPr>
      <xdr:spPr>
        <a:xfrm>
          <a:off x="20199427" y="702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20743</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E9E07267-B8DF-4AF9-9305-7BA7EFB17557}"/>
            </a:ext>
          </a:extLst>
        </xdr:cNvPr>
        <xdr:cNvSpPr txBox="1"/>
      </xdr:nvSpPr>
      <xdr:spPr>
        <a:xfrm>
          <a:off x="19310427" y="7050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15257</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C0F85777-6D17-42B6-83D4-5E9B31F38407}"/>
            </a:ext>
          </a:extLst>
        </xdr:cNvPr>
        <xdr:cNvSpPr txBox="1"/>
      </xdr:nvSpPr>
      <xdr:spPr>
        <a:xfrm>
          <a:off x="1842142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156989</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7B4378E9-5775-4824-B9ED-A0FDE7429A53}"/>
            </a:ext>
          </a:extLst>
        </xdr:cNvPr>
        <xdr:cNvSpPr txBox="1"/>
      </xdr:nvSpPr>
      <xdr:spPr>
        <a:xfrm>
          <a:off x="21075727" y="7014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20083</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33316A1D-5DC0-4555-AF1F-B536881DD9BE}"/>
            </a:ext>
          </a:extLst>
        </xdr:cNvPr>
        <xdr:cNvSpPr txBox="1"/>
      </xdr:nvSpPr>
      <xdr:spPr>
        <a:xfrm>
          <a:off x="20199427" y="6706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25113</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51121FA7-639E-4FCE-869B-BD801A2D369E}"/>
            </a:ext>
          </a:extLst>
        </xdr:cNvPr>
        <xdr:cNvSpPr txBox="1"/>
      </xdr:nvSpPr>
      <xdr:spPr>
        <a:xfrm>
          <a:off x="19310427" y="6711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29227</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5A36C524-A341-4F23-B278-81D82669304A}"/>
            </a:ext>
          </a:extLst>
        </xdr:cNvPr>
        <xdr:cNvSpPr txBox="1"/>
      </xdr:nvSpPr>
      <xdr:spPr>
        <a:xfrm>
          <a:off x="18421427" y="671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5DD7CF22-5FAA-45C7-B983-D632F6CCFD5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4A8E7358-6759-4A65-8CC6-B7350F86693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58F35628-5F31-49EE-A08F-0E2235C80D5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C241E4F0-23FE-4131-9BCD-26161CF8823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2EF2BC47-0419-431D-A33B-612CB4F0B49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5F4DB9D5-FA3C-4BC0-9D7C-F4DF34F7F91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8AF7EB89-8C9F-44C3-9729-DCE7A3FDE49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FA2CF45B-BA1D-4788-B89E-E0CB1F952B3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750F69DA-3851-4A9D-8334-F69F90D863D1}"/>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5A40780E-E16E-4526-B035-6CCCAB98845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52554448-0495-497B-A978-D2FCE43149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a:extLst>
            <a:ext uri="{FF2B5EF4-FFF2-40B4-BE49-F238E27FC236}">
              <a16:creationId xmlns:a16="http://schemas.microsoft.com/office/drawing/2014/main" id="{099F7D5B-3269-4D3B-9D9C-2443457C3C7B}"/>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0" name="テキスト ボックス 519">
          <a:extLst>
            <a:ext uri="{FF2B5EF4-FFF2-40B4-BE49-F238E27FC236}">
              <a16:creationId xmlns:a16="http://schemas.microsoft.com/office/drawing/2014/main" id="{50533790-ACF1-42D4-8356-4F11D18B8F3B}"/>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a:extLst>
            <a:ext uri="{FF2B5EF4-FFF2-40B4-BE49-F238E27FC236}">
              <a16:creationId xmlns:a16="http://schemas.microsoft.com/office/drawing/2014/main" id="{FB1755AF-D367-4ADE-9743-17404A9E7791}"/>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a:extLst>
            <a:ext uri="{FF2B5EF4-FFF2-40B4-BE49-F238E27FC236}">
              <a16:creationId xmlns:a16="http://schemas.microsoft.com/office/drawing/2014/main" id="{8DDD1036-ABC7-42A8-AFAA-3C049927E9BA}"/>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a:extLst>
            <a:ext uri="{FF2B5EF4-FFF2-40B4-BE49-F238E27FC236}">
              <a16:creationId xmlns:a16="http://schemas.microsoft.com/office/drawing/2014/main" id="{EB5336E4-7B59-4EDA-8F24-4458D0C4AB69}"/>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a:extLst>
            <a:ext uri="{FF2B5EF4-FFF2-40B4-BE49-F238E27FC236}">
              <a16:creationId xmlns:a16="http://schemas.microsoft.com/office/drawing/2014/main" id="{5C824364-112F-47FC-B46C-DF598CEA672D}"/>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a:extLst>
            <a:ext uri="{FF2B5EF4-FFF2-40B4-BE49-F238E27FC236}">
              <a16:creationId xmlns:a16="http://schemas.microsoft.com/office/drawing/2014/main" id="{09CEF8D4-50CC-49A8-BDC0-2F58185CEBD9}"/>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a:extLst>
            <a:ext uri="{FF2B5EF4-FFF2-40B4-BE49-F238E27FC236}">
              <a16:creationId xmlns:a16="http://schemas.microsoft.com/office/drawing/2014/main" id="{685E45B2-C6E8-49C2-B11E-555FA6680DAD}"/>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a:extLst>
            <a:ext uri="{FF2B5EF4-FFF2-40B4-BE49-F238E27FC236}">
              <a16:creationId xmlns:a16="http://schemas.microsoft.com/office/drawing/2014/main" id="{ED5B569D-C84F-459E-8D79-DB6B7EE6544F}"/>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8" name="テキスト ボックス 527">
          <a:extLst>
            <a:ext uri="{FF2B5EF4-FFF2-40B4-BE49-F238E27FC236}">
              <a16:creationId xmlns:a16="http://schemas.microsoft.com/office/drawing/2014/main" id="{D566CABD-314B-4645-AAE3-61465AF16127}"/>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a:extLst>
            <a:ext uri="{FF2B5EF4-FFF2-40B4-BE49-F238E27FC236}">
              <a16:creationId xmlns:a16="http://schemas.microsoft.com/office/drawing/2014/main" id="{1B8A19D4-2F5E-4A04-A255-39F6D05DB39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0" name="テキスト ボックス 529">
          <a:extLst>
            <a:ext uri="{FF2B5EF4-FFF2-40B4-BE49-F238E27FC236}">
              <a16:creationId xmlns:a16="http://schemas.microsoft.com/office/drawing/2014/main" id="{6EFF3066-6B6B-4847-884E-CF8929773D79}"/>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a:extLst>
            <a:ext uri="{FF2B5EF4-FFF2-40B4-BE49-F238E27FC236}">
              <a16:creationId xmlns:a16="http://schemas.microsoft.com/office/drawing/2014/main" id="{58EE24F7-0DF5-4BA7-9367-E7FFB836B41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64770</xdr:rowOff>
    </xdr:from>
    <xdr:to>
      <xdr:col>85</xdr:col>
      <xdr:colOff>126364</xdr:colOff>
      <xdr:row>64</xdr:row>
      <xdr:rowOff>70485</xdr:rowOff>
    </xdr:to>
    <xdr:cxnSp macro="">
      <xdr:nvCxnSpPr>
        <xdr:cNvPr id="532" name="直線コネクタ 531">
          <a:extLst>
            <a:ext uri="{FF2B5EF4-FFF2-40B4-BE49-F238E27FC236}">
              <a16:creationId xmlns:a16="http://schemas.microsoft.com/office/drawing/2014/main" id="{0297A51F-5B34-44A6-BBBB-45559CD00DA1}"/>
            </a:ext>
          </a:extLst>
        </xdr:cNvPr>
        <xdr:cNvCxnSpPr/>
      </xdr:nvCxnSpPr>
      <xdr:spPr>
        <a:xfrm flipV="1">
          <a:off x="16318864" y="9494520"/>
          <a:ext cx="0" cy="1548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74312</xdr:rowOff>
    </xdr:from>
    <xdr:ext cx="405111" cy="259045"/>
    <xdr:sp macro="" textlink="">
      <xdr:nvSpPr>
        <xdr:cNvPr id="533" name="【学校施設】&#10;有形固定資産減価償却率最小値テキスト">
          <a:extLst>
            <a:ext uri="{FF2B5EF4-FFF2-40B4-BE49-F238E27FC236}">
              <a16:creationId xmlns:a16="http://schemas.microsoft.com/office/drawing/2014/main" id="{5B035924-2522-4B7E-A627-E706846E9F20}"/>
            </a:ext>
          </a:extLst>
        </xdr:cNvPr>
        <xdr:cNvSpPr txBox="1"/>
      </xdr:nvSpPr>
      <xdr:spPr>
        <a:xfrm>
          <a:off x="16357600" y="1104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70485</xdr:rowOff>
    </xdr:from>
    <xdr:to>
      <xdr:col>86</xdr:col>
      <xdr:colOff>25400</xdr:colOff>
      <xdr:row>64</xdr:row>
      <xdr:rowOff>70485</xdr:rowOff>
    </xdr:to>
    <xdr:cxnSp macro="">
      <xdr:nvCxnSpPr>
        <xdr:cNvPr id="534" name="直線コネクタ 533">
          <a:extLst>
            <a:ext uri="{FF2B5EF4-FFF2-40B4-BE49-F238E27FC236}">
              <a16:creationId xmlns:a16="http://schemas.microsoft.com/office/drawing/2014/main" id="{3EE317F7-B344-4DC5-BEC9-156724F7802F}"/>
            </a:ext>
          </a:extLst>
        </xdr:cNvPr>
        <xdr:cNvCxnSpPr/>
      </xdr:nvCxnSpPr>
      <xdr:spPr>
        <a:xfrm>
          <a:off x="16230600" y="1104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11447</xdr:rowOff>
    </xdr:from>
    <xdr:ext cx="405111" cy="259045"/>
    <xdr:sp macro="" textlink="">
      <xdr:nvSpPr>
        <xdr:cNvPr id="535" name="【学校施設】&#10;有形固定資産減価償却率最大値テキスト">
          <a:extLst>
            <a:ext uri="{FF2B5EF4-FFF2-40B4-BE49-F238E27FC236}">
              <a16:creationId xmlns:a16="http://schemas.microsoft.com/office/drawing/2014/main" id="{CA874B1A-2739-4C7B-954F-552F37BB28D5}"/>
            </a:ext>
          </a:extLst>
        </xdr:cNvPr>
        <xdr:cNvSpPr txBox="1"/>
      </xdr:nvSpPr>
      <xdr:spPr>
        <a:xfrm>
          <a:off x="163576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64770</xdr:rowOff>
    </xdr:from>
    <xdr:to>
      <xdr:col>86</xdr:col>
      <xdr:colOff>25400</xdr:colOff>
      <xdr:row>55</xdr:row>
      <xdr:rowOff>64770</xdr:rowOff>
    </xdr:to>
    <xdr:cxnSp macro="">
      <xdr:nvCxnSpPr>
        <xdr:cNvPr id="536" name="直線コネクタ 535">
          <a:extLst>
            <a:ext uri="{FF2B5EF4-FFF2-40B4-BE49-F238E27FC236}">
              <a16:creationId xmlns:a16="http://schemas.microsoft.com/office/drawing/2014/main" id="{A5AB3CA1-E976-4F29-B11F-93A6EF736EDB}"/>
            </a:ext>
          </a:extLst>
        </xdr:cNvPr>
        <xdr:cNvCxnSpPr/>
      </xdr:nvCxnSpPr>
      <xdr:spPr>
        <a:xfrm>
          <a:off x="16230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15892</xdr:rowOff>
    </xdr:from>
    <xdr:ext cx="405111" cy="259045"/>
    <xdr:sp macro="" textlink="">
      <xdr:nvSpPr>
        <xdr:cNvPr id="537" name="【学校施設】&#10;有形固定資産減価償却率平均値テキスト">
          <a:extLst>
            <a:ext uri="{FF2B5EF4-FFF2-40B4-BE49-F238E27FC236}">
              <a16:creationId xmlns:a16="http://schemas.microsoft.com/office/drawing/2014/main" id="{E3882BAD-A58E-41E9-8298-8F5BFBEE487A}"/>
            </a:ext>
          </a:extLst>
        </xdr:cNvPr>
        <xdr:cNvSpPr txBox="1"/>
      </xdr:nvSpPr>
      <xdr:spPr>
        <a:xfrm>
          <a:off x="16357600" y="101314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164465</xdr:rowOff>
    </xdr:from>
    <xdr:to>
      <xdr:col>85</xdr:col>
      <xdr:colOff>177800</xdr:colOff>
      <xdr:row>60</xdr:row>
      <xdr:rowOff>94615</xdr:rowOff>
    </xdr:to>
    <xdr:sp macro="" textlink="">
      <xdr:nvSpPr>
        <xdr:cNvPr id="538" name="フローチャート: 判断 537">
          <a:extLst>
            <a:ext uri="{FF2B5EF4-FFF2-40B4-BE49-F238E27FC236}">
              <a16:creationId xmlns:a16="http://schemas.microsoft.com/office/drawing/2014/main" id="{00A010D1-8211-4DDF-982D-C35D21BDCFE9}"/>
            </a:ext>
          </a:extLst>
        </xdr:cNvPr>
        <xdr:cNvSpPr/>
      </xdr:nvSpPr>
      <xdr:spPr>
        <a:xfrm>
          <a:off x="162687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162560</xdr:rowOff>
    </xdr:from>
    <xdr:to>
      <xdr:col>81</xdr:col>
      <xdr:colOff>101600</xdr:colOff>
      <xdr:row>60</xdr:row>
      <xdr:rowOff>92710</xdr:rowOff>
    </xdr:to>
    <xdr:sp macro="" textlink="">
      <xdr:nvSpPr>
        <xdr:cNvPr id="539" name="フローチャート: 判断 538">
          <a:extLst>
            <a:ext uri="{FF2B5EF4-FFF2-40B4-BE49-F238E27FC236}">
              <a16:creationId xmlns:a16="http://schemas.microsoft.com/office/drawing/2014/main" id="{80221990-D708-48DD-8FC8-A0BDB1C54038}"/>
            </a:ext>
          </a:extLst>
        </xdr:cNvPr>
        <xdr:cNvSpPr/>
      </xdr:nvSpPr>
      <xdr:spPr>
        <a:xfrm>
          <a:off x="15430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97790</xdr:rowOff>
    </xdr:from>
    <xdr:to>
      <xdr:col>76</xdr:col>
      <xdr:colOff>165100</xdr:colOff>
      <xdr:row>60</xdr:row>
      <xdr:rowOff>27940</xdr:rowOff>
    </xdr:to>
    <xdr:sp macro="" textlink="">
      <xdr:nvSpPr>
        <xdr:cNvPr id="540" name="フローチャート: 判断 539">
          <a:extLst>
            <a:ext uri="{FF2B5EF4-FFF2-40B4-BE49-F238E27FC236}">
              <a16:creationId xmlns:a16="http://schemas.microsoft.com/office/drawing/2014/main" id="{A6963318-609A-4F8C-9FCB-7E7F27807B7B}"/>
            </a:ext>
          </a:extLst>
        </xdr:cNvPr>
        <xdr:cNvSpPr/>
      </xdr:nvSpPr>
      <xdr:spPr>
        <a:xfrm>
          <a:off x="14541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99695</xdr:rowOff>
    </xdr:from>
    <xdr:to>
      <xdr:col>72</xdr:col>
      <xdr:colOff>38100</xdr:colOff>
      <xdr:row>60</xdr:row>
      <xdr:rowOff>29845</xdr:rowOff>
    </xdr:to>
    <xdr:sp macro="" textlink="">
      <xdr:nvSpPr>
        <xdr:cNvPr id="541" name="フローチャート: 判断 540">
          <a:extLst>
            <a:ext uri="{FF2B5EF4-FFF2-40B4-BE49-F238E27FC236}">
              <a16:creationId xmlns:a16="http://schemas.microsoft.com/office/drawing/2014/main" id="{F007F4A8-9627-4136-BC7A-DBD95DAFC579}"/>
            </a:ext>
          </a:extLst>
        </xdr:cNvPr>
        <xdr:cNvSpPr/>
      </xdr:nvSpPr>
      <xdr:spPr>
        <a:xfrm>
          <a:off x="13652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135890</xdr:rowOff>
    </xdr:from>
    <xdr:to>
      <xdr:col>67</xdr:col>
      <xdr:colOff>101600</xdr:colOff>
      <xdr:row>60</xdr:row>
      <xdr:rowOff>66040</xdr:rowOff>
    </xdr:to>
    <xdr:sp macro="" textlink="">
      <xdr:nvSpPr>
        <xdr:cNvPr id="542" name="フローチャート: 判断 541">
          <a:extLst>
            <a:ext uri="{FF2B5EF4-FFF2-40B4-BE49-F238E27FC236}">
              <a16:creationId xmlns:a16="http://schemas.microsoft.com/office/drawing/2014/main" id="{BDE9E706-0F08-44B5-BFA2-7C54C306DBB2}"/>
            </a:ext>
          </a:extLst>
        </xdr:cNvPr>
        <xdr:cNvSpPr/>
      </xdr:nvSpPr>
      <xdr:spPr>
        <a:xfrm>
          <a:off x="12763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E3EE0ECE-A57B-4CB6-90A1-FEE9A88FF9C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3BA3A211-F9A2-4F3A-97EC-C94DD90B6E9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DBC3F9DA-395B-4CC4-98C4-E0886E9A86B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E55148A1-18C2-48FC-BB8F-A7E6C23CAEE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FEEB7911-59F5-4A99-AF36-B8EE50D055B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27305</xdr:rowOff>
    </xdr:from>
    <xdr:to>
      <xdr:col>85</xdr:col>
      <xdr:colOff>177800</xdr:colOff>
      <xdr:row>62</xdr:row>
      <xdr:rowOff>128905</xdr:rowOff>
    </xdr:to>
    <xdr:sp macro="" textlink="">
      <xdr:nvSpPr>
        <xdr:cNvPr id="548" name="楕円 547">
          <a:extLst>
            <a:ext uri="{FF2B5EF4-FFF2-40B4-BE49-F238E27FC236}">
              <a16:creationId xmlns:a16="http://schemas.microsoft.com/office/drawing/2014/main" id="{089A8007-3969-4601-82E7-1957CD51F28E}"/>
            </a:ext>
          </a:extLst>
        </xdr:cNvPr>
        <xdr:cNvSpPr/>
      </xdr:nvSpPr>
      <xdr:spPr>
        <a:xfrm>
          <a:off x="16268700" y="1065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5732</xdr:rowOff>
    </xdr:from>
    <xdr:ext cx="405111" cy="259045"/>
    <xdr:sp macro="" textlink="">
      <xdr:nvSpPr>
        <xdr:cNvPr id="549" name="【学校施設】&#10;有形固定資産減価償却率該当値テキスト">
          <a:extLst>
            <a:ext uri="{FF2B5EF4-FFF2-40B4-BE49-F238E27FC236}">
              <a16:creationId xmlns:a16="http://schemas.microsoft.com/office/drawing/2014/main" id="{B9BB8C7F-A948-4FFE-962F-EE4342766C36}"/>
            </a:ext>
          </a:extLst>
        </xdr:cNvPr>
        <xdr:cNvSpPr txBox="1"/>
      </xdr:nvSpPr>
      <xdr:spPr>
        <a:xfrm>
          <a:off x="16357600" y="1063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27305</xdr:rowOff>
    </xdr:from>
    <xdr:to>
      <xdr:col>81</xdr:col>
      <xdr:colOff>101600</xdr:colOff>
      <xdr:row>62</xdr:row>
      <xdr:rowOff>128905</xdr:rowOff>
    </xdr:to>
    <xdr:sp macro="" textlink="">
      <xdr:nvSpPr>
        <xdr:cNvPr id="550" name="楕円 549">
          <a:extLst>
            <a:ext uri="{FF2B5EF4-FFF2-40B4-BE49-F238E27FC236}">
              <a16:creationId xmlns:a16="http://schemas.microsoft.com/office/drawing/2014/main" id="{BB99BCCB-56AE-4129-AE86-BF722AF7BDB8}"/>
            </a:ext>
          </a:extLst>
        </xdr:cNvPr>
        <xdr:cNvSpPr/>
      </xdr:nvSpPr>
      <xdr:spPr>
        <a:xfrm>
          <a:off x="15430500" y="1065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78105</xdr:rowOff>
    </xdr:from>
    <xdr:to>
      <xdr:col>85</xdr:col>
      <xdr:colOff>127000</xdr:colOff>
      <xdr:row>62</xdr:row>
      <xdr:rowOff>78105</xdr:rowOff>
    </xdr:to>
    <xdr:cxnSp macro="">
      <xdr:nvCxnSpPr>
        <xdr:cNvPr id="551" name="直線コネクタ 550">
          <a:extLst>
            <a:ext uri="{FF2B5EF4-FFF2-40B4-BE49-F238E27FC236}">
              <a16:creationId xmlns:a16="http://schemas.microsoft.com/office/drawing/2014/main" id="{24F18096-27EE-43BA-B1E0-1D734254FB98}"/>
            </a:ext>
          </a:extLst>
        </xdr:cNvPr>
        <xdr:cNvCxnSpPr/>
      </xdr:nvCxnSpPr>
      <xdr:spPr>
        <a:xfrm>
          <a:off x="15481300" y="107080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8255</xdr:rowOff>
    </xdr:from>
    <xdr:to>
      <xdr:col>76</xdr:col>
      <xdr:colOff>165100</xdr:colOff>
      <xdr:row>62</xdr:row>
      <xdr:rowOff>109855</xdr:rowOff>
    </xdr:to>
    <xdr:sp macro="" textlink="">
      <xdr:nvSpPr>
        <xdr:cNvPr id="552" name="楕円 551">
          <a:extLst>
            <a:ext uri="{FF2B5EF4-FFF2-40B4-BE49-F238E27FC236}">
              <a16:creationId xmlns:a16="http://schemas.microsoft.com/office/drawing/2014/main" id="{20D2F3CD-AC58-4B29-8622-592251E08BAB}"/>
            </a:ext>
          </a:extLst>
        </xdr:cNvPr>
        <xdr:cNvSpPr/>
      </xdr:nvSpPr>
      <xdr:spPr>
        <a:xfrm>
          <a:off x="14541500" y="1063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59055</xdr:rowOff>
    </xdr:from>
    <xdr:to>
      <xdr:col>81</xdr:col>
      <xdr:colOff>50800</xdr:colOff>
      <xdr:row>62</xdr:row>
      <xdr:rowOff>78105</xdr:rowOff>
    </xdr:to>
    <xdr:cxnSp macro="">
      <xdr:nvCxnSpPr>
        <xdr:cNvPr id="553" name="直線コネクタ 552">
          <a:extLst>
            <a:ext uri="{FF2B5EF4-FFF2-40B4-BE49-F238E27FC236}">
              <a16:creationId xmlns:a16="http://schemas.microsoft.com/office/drawing/2014/main" id="{C17139A2-31BC-44E2-900F-053131FA30A5}"/>
            </a:ext>
          </a:extLst>
        </xdr:cNvPr>
        <xdr:cNvCxnSpPr/>
      </xdr:nvCxnSpPr>
      <xdr:spPr>
        <a:xfrm>
          <a:off x="14592300" y="1068895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158750</xdr:rowOff>
    </xdr:from>
    <xdr:to>
      <xdr:col>72</xdr:col>
      <xdr:colOff>38100</xdr:colOff>
      <xdr:row>62</xdr:row>
      <xdr:rowOff>88900</xdr:rowOff>
    </xdr:to>
    <xdr:sp macro="" textlink="">
      <xdr:nvSpPr>
        <xdr:cNvPr id="554" name="楕円 553">
          <a:extLst>
            <a:ext uri="{FF2B5EF4-FFF2-40B4-BE49-F238E27FC236}">
              <a16:creationId xmlns:a16="http://schemas.microsoft.com/office/drawing/2014/main" id="{01F930C9-30F2-417E-99CD-862EE15985A6}"/>
            </a:ext>
          </a:extLst>
        </xdr:cNvPr>
        <xdr:cNvSpPr/>
      </xdr:nvSpPr>
      <xdr:spPr>
        <a:xfrm>
          <a:off x="13652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38100</xdr:rowOff>
    </xdr:from>
    <xdr:to>
      <xdr:col>76</xdr:col>
      <xdr:colOff>114300</xdr:colOff>
      <xdr:row>62</xdr:row>
      <xdr:rowOff>59055</xdr:rowOff>
    </xdr:to>
    <xdr:cxnSp macro="">
      <xdr:nvCxnSpPr>
        <xdr:cNvPr id="555" name="直線コネクタ 554">
          <a:extLst>
            <a:ext uri="{FF2B5EF4-FFF2-40B4-BE49-F238E27FC236}">
              <a16:creationId xmlns:a16="http://schemas.microsoft.com/office/drawing/2014/main" id="{C092BEE0-ED87-43FC-900E-693443F7B369}"/>
            </a:ext>
          </a:extLst>
        </xdr:cNvPr>
        <xdr:cNvCxnSpPr/>
      </xdr:nvCxnSpPr>
      <xdr:spPr>
        <a:xfrm>
          <a:off x="13703300" y="1066800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141605</xdr:rowOff>
    </xdr:from>
    <xdr:to>
      <xdr:col>67</xdr:col>
      <xdr:colOff>101600</xdr:colOff>
      <xdr:row>62</xdr:row>
      <xdr:rowOff>71755</xdr:rowOff>
    </xdr:to>
    <xdr:sp macro="" textlink="">
      <xdr:nvSpPr>
        <xdr:cNvPr id="556" name="楕円 555">
          <a:extLst>
            <a:ext uri="{FF2B5EF4-FFF2-40B4-BE49-F238E27FC236}">
              <a16:creationId xmlns:a16="http://schemas.microsoft.com/office/drawing/2014/main" id="{11C3FCCA-F6D0-4432-9AED-22B9C0A6BA90}"/>
            </a:ext>
          </a:extLst>
        </xdr:cNvPr>
        <xdr:cNvSpPr/>
      </xdr:nvSpPr>
      <xdr:spPr>
        <a:xfrm>
          <a:off x="12763500" y="1060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20955</xdr:rowOff>
    </xdr:from>
    <xdr:to>
      <xdr:col>71</xdr:col>
      <xdr:colOff>177800</xdr:colOff>
      <xdr:row>62</xdr:row>
      <xdr:rowOff>38100</xdr:rowOff>
    </xdr:to>
    <xdr:cxnSp macro="">
      <xdr:nvCxnSpPr>
        <xdr:cNvPr id="557" name="直線コネクタ 556">
          <a:extLst>
            <a:ext uri="{FF2B5EF4-FFF2-40B4-BE49-F238E27FC236}">
              <a16:creationId xmlns:a16="http://schemas.microsoft.com/office/drawing/2014/main" id="{0011E91D-68EA-42F7-AF77-331F1714B2BC}"/>
            </a:ext>
          </a:extLst>
        </xdr:cNvPr>
        <xdr:cNvCxnSpPr/>
      </xdr:nvCxnSpPr>
      <xdr:spPr>
        <a:xfrm>
          <a:off x="12814300" y="1065085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109237</xdr:rowOff>
    </xdr:from>
    <xdr:ext cx="405111" cy="259045"/>
    <xdr:sp macro="" textlink="">
      <xdr:nvSpPr>
        <xdr:cNvPr id="558" name="n_1aveValue【学校施設】&#10;有形固定資産減価償却率">
          <a:extLst>
            <a:ext uri="{FF2B5EF4-FFF2-40B4-BE49-F238E27FC236}">
              <a16:creationId xmlns:a16="http://schemas.microsoft.com/office/drawing/2014/main" id="{BAC24F03-CE29-4FB9-AAF9-8ED3B68195E0}"/>
            </a:ext>
          </a:extLst>
        </xdr:cNvPr>
        <xdr:cNvSpPr txBox="1"/>
      </xdr:nvSpPr>
      <xdr:spPr>
        <a:xfrm>
          <a:off x="15266044"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44467</xdr:rowOff>
    </xdr:from>
    <xdr:ext cx="405111" cy="259045"/>
    <xdr:sp macro="" textlink="">
      <xdr:nvSpPr>
        <xdr:cNvPr id="559" name="n_2aveValue【学校施設】&#10;有形固定資産減価償却率">
          <a:extLst>
            <a:ext uri="{FF2B5EF4-FFF2-40B4-BE49-F238E27FC236}">
              <a16:creationId xmlns:a16="http://schemas.microsoft.com/office/drawing/2014/main" id="{AC0CC2D0-65C8-4D04-B2C6-C40B118F6A6E}"/>
            </a:ext>
          </a:extLst>
        </xdr:cNvPr>
        <xdr:cNvSpPr txBox="1"/>
      </xdr:nvSpPr>
      <xdr:spPr>
        <a:xfrm>
          <a:off x="14389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46372</xdr:rowOff>
    </xdr:from>
    <xdr:ext cx="405111" cy="259045"/>
    <xdr:sp macro="" textlink="">
      <xdr:nvSpPr>
        <xdr:cNvPr id="560" name="n_3aveValue【学校施設】&#10;有形固定資産減価償却率">
          <a:extLst>
            <a:ext uri="{FF2B5EF4-FFF2-40B4-BE49-F238E27FC236}">
              <a16:creationId xmlns:a16="http://schemas.microsoft.com/office/drawing/2014/main" id="{3236BAA7-B56D-4DBB-985C-A0B130A47013}"/>
            </a:ext>
          </a:extLst>
        </xdr:cNvPr>
        <xdr:cNvSpPr txBox="1"/>
      </xdr:nvSpPr>
      <xdr:spPr>
        <a:xfrm>
          <a:off x="13500744"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82567</xdr:rowOff>
    </xdr:from>
    <xdr:ext cx="405111" cy="259045"/>
    <xdr:sp macro="" textlink="">
      <xdr:nvSpPr>
        <xdr:cNvPr id="561" name="n_4aveValue【学校施設】&#10;有形固定資産減価償却率">
          <a:extLst>
            <a:ext uri="{FF2B5EF4-FFF2-40B4-BE49-F238E27FC236}">
              <a16:creationId xmlns:a16="http://schemas.microsoft.com/office/drawing/2014/main" id="{6E917FB2-74F9-434B-AD18-8FD65D6AE84F}"/>
            </a:ext>
          </a:extLst>
        </xdr:cNvPr>
        <xdr:cNvSpPr txBox="1"/>
      </xdr:nvSpPr>
      <xdr:spPr>
        <a:xfrm>
          <a:off x="12611744"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120032</xdr:rowOff>
    </xdr:from>
    <xdr:ext cx="405111" cy="259045"/>
    <xdr:sp macro="" textlink="">
      <xdr:nvSpPr>
        <xdr:cNvPr id="562" name="n_1mainValue【学校施設】&#10;有形固定資産減価償却率">
          <a:extLst>
            <a:ext uri="{FF2B5EF4-FFF2-40B4-BE49-F238E27FC236}">
              <a16:creationId xmlns:a16="http://schemas.microsoft.com/office/drawing/2014/main" id="{BB724052-9160-43F9-A1B4-ED54B4D9A6BF}"/>
            </a:ext>
          </a:extLst>
        </xdr:cNvPr>
        <xdr:cNvSpPr txBox="1"/>
      </xdr:nvSpPr>
      <xdr:spPr>
        <a:xfrm>
          <a:off x="15266044" y="1074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100982</xdr:rowOff>
    </xdr:from>
    <xdr:ext cx="405111" cy="259045"/>
    <xdr:sp macro="" textlink="">
      <xdr:nvSpPr>
        <xdr:cNvPr id="563" name="n_2mainValue【学校施設】&#10;有形固定資産減価償却率">
          <a:extLst>
            <a:ext uri="{FF2B5EF4-FFF2-40B4-BE49-F238E27FC236}">
              <a16:creationId xmlns:a16="http://schemas.microsoft.com/office/drawing/2014/main" id="{178F22D2-60C2-4779-969B-7954CE01D1DB}"/>
            </a:ext>
          </a:extLst>
        </xdr:cNvPr>
        <xdr:cNvSpPr txBox="1"/>
      </xdr:nvSpPr>
      <xdr:spPr>
        <a:xfrm>
          <a:off x="14389744" y="1073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80027</xdr:rowOff>
    </xdr:from>
    <xdr:ext cx="405111" cy="259045"/>
    <xdr:sp macro="" textlink="">
      <xdr:nvSpPr>
        <xdr:cNvPr id="564" name="n_3mainValue【学校施設】&#10;有形固定資産減価償却率">
          <a:extLst>
            <a:ext uri="{FF2B5EF4-FFF2-40B4-BE49-F238E27FC236}">
              <a16:creationId xmlns:a16="http://schemas.microsoft.com/office/drawing/2014/main" id="{883EBA58-B783-4AA0-8D5C-7C9B57F12183}"/>
            </a:ext>
          </a:extLst>
        </xdr:cNvPr>
        <xdr:cNvSpPr txBox="1"/>
      </xdr:nvSpPr>
      <xdr:spPr>
        <a:xfrm>
          <a:off x="13500744" y="1070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62882</xdr:rowOff>
    </xdr:from>
    <xdr:ext cx="405111" cy="259045"/>
    <xdr:sp macro="" textlink="">
      <xdr:nvSpPr>
        <xdr:cNvPr id="565" name="n_4mainValue【学校施設】&#10;有形固定資産減価償却率">
          <a:extLst>
            <a:ext uri="{FF2B5EF4-FFF2-40B4-BE49-F238E27FC236}">
              <a16:creationId xmlns:a16="http://schemas.microsoft.com/office/drawing/2014/main" id="{E77694C3-63D4-46BA-A991-3D29D5124D6B}"/>
            </a:ext>
          </a:extLst>
        </xdr:cNvPr>
        <xdr:cNvSpPr txBox="1"/>
      </xdr:nvSpPr>
      <xdr:spPr>
        <a:xfrm>
          <a:off x="12611744" y="1069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8C4BD1FF-83E2-42ED-AB9C-94B8496C7F7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0943CA77-BB3D-4365-8ED3-C545B89B1EB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C6002079-C339-46D8-B52A-0DE250E7D31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196C2282-6389-4DBD-B383-52C63869418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D67D59C4-23C9-4A28-B28B-647A443C09B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21C58123-158A-40D4-B5F1-56E317AB220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A79E86C7-1E98-480B-A5C9-F55F6EDDD52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EDB18014-63DA-4105-9A44-8CE7D56057B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F71BDFC1-9FDF-4268-8561-CB6F2EA5F4B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4943F08B-1625-4907-82C1-70780098DDF2}"/>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a:extLst>
            <a:ext uri="{FF2B5EF4-FFF2-40B4-BE49-F238E27FC236}">
              <a16:creationId xmlns:a16="http://schemas.microsoft.com/office/drawing/2014/main" id="{65CAD264-475E-433B-A718-DB5E077EEE92}"/>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a:extLst>
            <a:ext uri="{FF2B5EF4-FFF2-40B4-BE49-F238E27FC236}">
              <a16:creationId xmlns:a16="http://schemas.microsoft.com/office/drawing/2014/main" id="{57FE767F-0A09-47A1-BA30-51B59F3C89E6}"/>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a:extLst>
            <a:ext uri="{FF2B5EF4-FFF2-40B4-BE49-F238E27FC236}">
              <a16:creationId xmlns:a16="http://schemas.microsoft.com/office/drawing/2014/main" id="{745DF685-E119-4D84-9229-4A2B1763E328}"/>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a:extLst>
            <a:ext uri="{FF2B5EF4-FFF2-40B4-BE49-F238E27FC236}">
              <a16:creationId xmlns:a16="http://schemas.microsoft.com/office/drawing/2014/main" id="{AC9E289D-19A7-4FE6-805C-E6221314A766}"/>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a:extLst>
            <a:ext uri="{FF2B5EF4-FFF2-40B4-BE49-F238E27FC236}">
              <a16:creationId xmlns:a16="http://schemas.microsoft.com/office/drawing/2014/main" id="{735A8AA0-3D75-4098-B1D6-1AEFC4041DD7}"/>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a:extLst>
            <a:ext uri="{FF2B5EF4-FFF2-40B4-BE49-F238E27FC236}">
              <a16:creationId xmlns:a16="http://schemas.microsoft.com/office/drawing/2014/main" id="{5B3541A6-DD80-4526-BE1B-44A040823212}"/>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a:extLst>
            <a:ext uri="{FF2B5EF4-FFF2-40B4-BE49-F238E27FC236}">
              <a16:creationId xmlns:a16="http://schemas.microsoft.com/office/drawing/2014/main" id="{B7E6DD7C-16D2-4A33-8AB9-6D6C15B522FA}"/>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a:extLst>
            <a:ext uri="{FF2B5EF4-FFF2-40B4-BE49-F238E27FC236}">
              <a16:creationId xmlns:a16="http://schemas.microsoft.com/office/drawing/2014/main" id="{C39971E2-9FD8-4955-9308-A25F5417D5E5}"/>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a:extLst>
            <a:ext uri="{FF2B5EF4-FFF2-40B4-BE49-F238E27FC236}">
              <a16:creationId xmlns:a16="http://schemas.microsoft.com/office/drawing/2014/main" id="{F697EEFA-1A47-49EA-B658-9FF44228CF14}"/>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5" name="テキスト ボックス 584">
          <a:extLst>
            <a:ext uri="{FF2B5EF4-FFF2-40B4-BE49-F238E27FC236}">
              <a16:creationId xmlns:a16="http://schemas.microsoft.com/office/drawing/2014/main" id="{0214EA0E-B66F-4C0A-9820-D2391F615AB3}"/>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id="{694FD49A-0A1A-4586-A9B8-2F01341B370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7" name="テキスト ボックス 586">
          <a:extLst>
            <a:ext uri="{FF2B5EF4-FFF2-40B4-BE49-F238E27FC236}">
              <a16:creationId xmlns:a16="http://schemas.microsoft.com/office/drawing/2014/main" id="{59A21492-870D-4A58-8E12-14333F53214F}"/>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a:extLst>
            <a:ext uri="{FF2B5EF4-FFF2-40B4-BE49-F238E27FC236}">
              <a16:creationId xmlns:a16="http://schemas.microsoft.com/office/drawing/2014/main" id="{57690350-AF48-46B6-B2A7-4D63697FD8A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97790</xdr:rowOff>
    </xdr:from>
    <xdr:to>
      <xdr:col>116</xdr:col>
      <xdr:colOff>62864</xdr:colOff>
      <xdr:row>63</xdr:row>
      <xdr:rowOff>30353</xdr:rowOff>
    </xdr:to>
    <xdr:cxnSp macro="">
      <xdr:nvCxnSpPr>
        <xdr:cNvPr id="589" name="直線コネクタ 588">
          <a:extLst>
            <a:ext uri="{FF2B5EF4-FFF2-40B4-BE49-F238E27FC236}">
              <a16:creationId xmlns:a16="http://schemas.microsoft.com/office/drawing/2014/main" id="{5922BFBA-5392-486F-977C-B0D74D0B9705}"/>
            </a:ext>
          </a:extLst>
        </xdr:cNvPr>
        <xdr:cNvCxnSpPr/>
      </xdr:nvCxnSpPr>
      <xdr:spPr>
        <a:xfrm flipV="1">
          <a:off x="22160864" y="9527540"/>
          <a:ext cx="0" cy="1304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34180</xdr:rowOff>
    </xdr:from>
    <xdr:ext cx="469744" cy="259045"/>
    <xdr:sp macro="" textlink="">
      <xdr:nvSpPr>
        <xdr:cNvPr id="590" name="【学校施設】&#10;一人当たり面積最小値テキスト">
          <a:extLst>
            <a:ext uri="{FF2B5EF4-FFF2-40B4-BE49-F238E27FC236}">
              <a16:creationId xmlns:a16="http://schemas.microsoft.com/office/drawing/2014/main" id="{ED510F46-E1D2-4B66-8CB5-005087094A22}"/>
            </a:ext>
          </a:extLst>
        </xdr:cNvPr>
        <xdr:cNvSpPr txBox="1"/>
      </xdr:nvSpPr>
      <xdr:spPr>
        <a:xfrm>
          <a:off x="22199600" y="10835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30353</xdr:rowOff>
    </xdr:from>
    <xdr:to>
      <xdr:col>116</xdr:col>
      <xdr:colOff>152400</xdr:colOff>
      <xdr:row>63</xdr:row>
      <xdr:rowOff>30353</xdr:rowOff>
    </xdr:to>
    <xdr:cxnSp macro="">
      <xdr:nvCxnSpPr>
        <xdr:cNvPr id="591" name="直線コネクタ 590">
          <a:extLst>
            <a:ext uri="{FF2B5EF4-FFF2-40B4-BE49-F238E27FC236}">
              <a16:creationId xmlns:a16="http://schemas.microsoft.com/office/drawing/2014/main" id="{723820FD-464E-4FDD-8FF9-440628CEB99F}"/>
            </a:ext>
          </a:extLst>
        </xdr:cNvPr>
        <xdr:cNvCxnSpPr/>
      </xdr:nvCxnSpPr>
      <xdr:spPr>
        <a:xfrm>
          <a:off x="22072600" y="10831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44467</xdr:rowOff>
    </xdr:from>
    <xdr:ext cx="534377" cy="259045"/>
    <xdr:sp macro="" textlink="">
      <xdr:nvSpPr>
        <xdr:cNvPr id="592" name="【学校施設】&#10;一人当たり面積最大値テキスト">
          <a:extLst>
            <a:ext uri="{FF2B5EF4-FFF2-40B4-BE49-F238E27FC236}">
              <a16:creationId xmlns:a16="http://schemas.microsoft.com/office/drawing/2014/main" id="{2AF3722E-2758-4BB2-B125-5BC86406C156}"/>
            </a:ext>
          </a:extLst>
        </xdr:cNvPr>
        <xdr:cNvSpPr txBox="1"/>
      </xdr:nvSpPr>
      <xdr:spPr>
        <a:xfrm>
          <a:off x="22199600" y="930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97790</xdr:rowOff>
    </xdr:from>
    <xdr:to>
      <xdr:col>116</xdr:col>
      <xdr:colOff>152400</xdr:colOff>
      <xdr:row>55</xdr:row>
      <xdr:rowOff>97790</xdr:rowOff>
    </xdr:to>
    <xdr:cxnSp macro="">
      <xdr:nvCxnSpPr>
        <xdr:cNvPr id="593" name="直線コネクタ 592">
          <a:extLst>
            <a:ext uri="{FF2B5EF4-FFF2-40B4-BE49-F238E27FC236}">
              <a16:creationId xmlns:a16="http://schemas.microsoft.com/office/drawing/2014/main" id="{DC1A29EB-2B8A-492C-898C-9CFA134ABBA1}"/>
            </a:ext>
          </a:extLst>
        </xdr:cNvPr>
        <xdr:cNvCxnSpPr/>
      </xdr:nvCxnSpPr>
      <xdr:spPr>
        <a:xfrm>
          <a:off x="22072600" y="9527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67454</xdr:rowOff>
    </xdr:from>
    <xdr:ext cx="469744" cy="259045"/>
    <xdr:sp macro="" textlink="">
      <xdr:nvSpPr>
        <xdr:cNvPr id="594" name="【学校施設】&#10;一人当たり面積平均値テキスト">
          <a:extLst>
            <a:ext uri="{FF2B5EF4-FFF2-40B4-BE49-F238E27FC236}">
              <a16:creationId xmlns:a16="http://schemas.microsoft.com/office/drawing/2014/main" id="{47308B72-8316-4331-9C4D-9F85293F76ED}"/>
            </a:ext>
          </a:extLst>
        </xdr:cNvPr>
        <xdr:cNvSpPr txBox="1"/>
      </xdr:nvSpPr>
      <xdr:spPr>
        <a:xfrm>
          <a:off x="22199600" y="105259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89027</xdr:rowOff>
    </xdr:from>
    <xdr:to>
      <xdr:col>116</xdr:col>
      <xdr:colOff>114300</xdr:colOff>
      <xdr:row>62</xdr:row>
      <xdr:rowOff>19177</xdr:rowOff>
    </xdr:to>
    <xdr:sp macro="" textlink="">
      <xdr:nvSpPr>
        <xdr:cNvPr id="595" name="フローチャート: 判断 594">
          <a:extLst>
            <a:ext uri="{FF2B5EF4-FFF2-40B4-BE49-F238E27FC236}">
              <a16:creationId xmlns:a16="http://schemas.microsoft.com/office/drawing/2014/main" id="{3BD0D1E1-AC23-445F-86D3-6663EB625EE9}"/>
            </a:ext>
          </a:extLst>
        </xdr:cNvPr>
        <xdr:cNvSpPr/>
      </xdr:nvSpPr>
      <xdr:spPr>
        <a:xfrm>
          <a:off x="22110700" y="105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89535</xdr:rowOff>
    </xdr:from>
    <xdr:to>
      <xdr:col>112</xdr:col>
      <xdr:colOff>38100</xdr:colOff>
      <xdr:row>62</xdr:row>
      <xdr:rowOff>19685</xdr:rowOff>
    </xdr:to>
    <xdr:sp macro="" textlink="">
      <xdr:nvSpPr>
        <xdr:cNvPr id="596" name="フローチャート: 判断 595">
          <a:extLst>
            <a:ext uri="{FF2B5EF4-FFF2-40B4-BE49-F238E27FC236}">
              <a16:creationId xmlns:a16="http://schemas.microsoft.com/office/drawing/2014/main" id="{61269545-AB4C-4040-A455-1D3C5EA947C0}"/>
            </a:ext>
          </a:extLst>
        </xdr:cNvPr>
        <xdr:cNvSpPr/>
      </xdr:nvSpPr>
      <xdr:spPr>
        <a:xfrm>
          <a:off x="21272500" y="1054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108966</xdr:rowOff>
    </xdr:from>
    <xdr:to>
      <xdr:col>107</xdr:col>
      <xdr:colOff>101600</xdr:colOff>
      <xdr:row>62</xdr:row>
      <xdr:rowOff>39116</xdr:rowOff>
    </xdr:to>
    <xdr:sp macro="" textlink="">
      <xdr:nvSpPr>
        <xdr:cNvPr id="597" name="フローチャート: 判断 596">
          <a:extLst>
            <a:ext uri="{FF2B5EF4-FFF2-40B4-BE49-F238E27FC236}">
              <a16:creationId xmlns:a16="http://schemas.microsoft.com/office/drawing/2014/main" id="{F4413E69-91A3-4DB5-ABED-D14AEADF6244}"/>
            </a:ext>
          </a:extLst>
        </xdr:cNvPr>
        <xdr:cNvSpPr/>
      </xdr:nvSpPr>
      <xdr:spPr>
        <a:xfrm>
          <a:off x="20383500" y="1056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23876</xdr:rowOff>
    </xdr:from>
    <xdr:to>
      <xdr:col>102</xdr:col>
      <xdr:colOff>165100</xdr:colOff>
      <xdr:row>61</xdr:row>
      <xdr:rowOff>125476</xdr:rowOff>
    </xdr:to>
    <xdr:sp macro="" textlink="">
      <xdr:nvSpPr>
        <xdr:cNvPr id="598" name="フローチャート: 判断 597">
          <a:extLst>
            <a:ext uri="{FF2B5EF4-FFF2-40B4-BE49-F238E27FC236}">
              <a16:creationId xmlns:a16="http://schemas.microsoft.com/office/drawing/2014/main" id="{DB564C7D-715C-4291-AEFE-D638FE301B04}"/>
            </a:ext>
          </a:extLst>
        </xdr:cNvPr>
        <xdr:cNvSpPr/>
      </xdr:nvSpPr>
      <xdr:spPr>
        <a:xfrm>
          <a:off x="19494500" y="104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147828</xdr:rowOff>
    </xdr:from>
    <xdr:to>
      <xdr:col>98</xdr:col>
      <xdr:colOff>38100</xdr:colOff>
      <xdr:row>61</xdr:row>
      <xdr:rowOff>77978</xdr:rowOff>
    </xdr:to>
    <xdr:sp macro="" textlink="">
      <xdr:nvSpPr>
        <xdr:cNvPr id="599" name="フローチャート: 判断 598">
          <a:extLst>
            <a:ext uri="{FF2B5EF4-FFF2-40B4-BE49-F238E27FC236}">
              <a16:creationId xmlns:a16="http://schemas.microsoft.com/office/drawing/2014/main" id="{22B7963E-DD08-426F-93D2-A1B72DACD831}"/>
            </a:ext>
          </a:extLst>
        </xdr:cNvPr>
        <xdr:cNvSpPr/>
      </xdr:nvSpPr>
      <xdr:spPr>
        <a:xfrm>
          <a:off x="18605500" y="1043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EFE521F5-2050-4514-B265-12B70F713D6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782CCE4A-E178-422D-B124-431EB5DF77F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2154A7E9-07F2-4C56-92E0-21F8D353984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A509C905-47D8-43C9-AA3F-27AAA72C346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7AFD474D-713F-42FC-B685-3F3FBE75836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54102</xdr:rowOff>
    </xdr:from>
    <xdr:to>
      <xdr:col>116</xdr:col>
      <xdr:colOff>114300</xdr:colOff>
      <xdr:row>59</xdr:row>
      <xdr:rowOff>155702</xdr:rowOff>
    </xdr:to>
    <xdr:sp macro="" textlink="">
      <xdr:nvSpPr>
        <xdr:cNvPr id="605" name="楕円 604">
          <a:extLst>
            <a:ext uri="{FF2B5EF4-FFF2-40B4-BE49-F238E27FC236}">
              <a16:creationId xmlns:a16="http://schemas.microsoft.com/office/drawing/2014/main" id="{1E0EC32D-1F9E-40B7-AA98-9942AD14FA11}"/>
            </a:ext>
          </a:extLst>
        </xdr:cNvPr>
        <xdr:cNvSpPr/>
      </xdr:nvSpPr>
      <xdr:spPr>
        <a:xfrm>
          <a:off x="22110700" y="1016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76979</xdr:rowOff>
    </xdr:from>
    <xdr:ext cx="469744" cy="259045"/>
    <xdr:sp macro="" textlink="">
      <xdr:nvSpPr>
        <xdr:cNvPr id="606" name="【学校施設】&#10;一人当たり面積該当値テキスト">
          <a:extLst>
            <a:ext uri="{FF2B5EF4-FFF2-40B4-BE49-F238E27FC236}">
              <a16:creationId xmlns:a16="http://schemas.microsoft.com/office/drawing/2014/main" id="{02CDE081-E307-4341-95A5-CFF36817D20B}"/>
            </a:ext>
          </a:extLst>
        </xdr:cNvPr>
        <xdr:cNvSpPr txBox="1"/>
      </xdr:nvSpPr>
      <xdr:spPr>
        <a:xfrm>
          <a:off x="22199600" y="10021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82296</xdr:rowOff>
    </xdr:from>
    <xdr:to>
      <xdr:col>112</xdr:col>
      <xdr:colOff>38100</xdr:colOff>
      <xdr:row>60</xdr:row>
      <xdr:rowOff>12446</xdr:rowOff>
    </xdr:to>
    <xdr:sp macro="" textlink="">
      <xdr:nvSpPr>
        <xdr:cNvPr id="607" name="楕円 606">
          <a:extLst>
            <a:ext uri="{FF2B5EF4-FFF2-40B4-BE49-F238E27FC236}">
              <a16:creationId xmlns:a16="http://schemas.microsoft.com/office/drawing/2014/main" id="{C7895A05-04D5-4901-8DDF-B41DEF61358F}"/>
            </a:ext>
          </a:extLst>
        </xdr:cNvPr>
        <xdr:cNvSpPr/>
      </xdr:nvSpPr>
      <xdr:spPr>
        <a:xfrm>
          <a:off x="21272500" y="10197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104902</xdr:rowOff>
    </xdr:from>
    <xdr:to>
      <xdr:col>116</xdr:col>
      <xdr:colOff>63500</xdr:colOff>
      <xdr:row>59</xdr:row>
      <xdr:rowOff>133096</xdr:rowOff>
    </xdr:to>
    <xdr:cxnSp macro="">
      <xdr:nvCxnSpPr>
        <xdr:cNvPr id="608" name="直線コネクタ 607">
          <a:extLst>
            <a:ext uri="{FF2B5EF4-FFF2-40B4-BE49-F238E27FC236}">
              <a16:creationId xmlns:a16="http://schemas.microsoft.com/office/drawing/2014/main" id="{A597192C-CB83-4AA1-842A-400D44585364}"/>
            </a:ext>
          </a:extLst>
        </xdr:cNvPr>
        <xdr:cNvCxnSpPr/>
      </xdr:nvCxnSpPr>
      <xdr:spPr>
        <a:xfrm flipV="1">
          <a:off x="21323300" y="10220452"/>
          <a:ext cx="8382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120777</xdr:rowOff>
    </xdr:from>
    <xdr:to>
      <xdr:col>107</xdr:col>
      <xdr:colOff>101600</xdr:colOff>
      <xdr:row>60</xdr:row>
      <xdr:rowOff>50927</xdr:rowOff>
    </xdr:to>
    <xdr:sp macro="" textlink="">
      <xdr:nvSpPr>
        <xdr:cNvPr id="609" name="楕円 608">
          <a:extLst>
            <a:ext uri="{FF2B5EF4-FFF2-40B4-BE49-F238E27FC236}">
              <a16:creationId xmlns:a16="http://schemas.microsoft.com/office/drawing/2014/main" id="{A9729296-6DC4-4576-8675-C19ECF23FF1E}"/>
            </a:ext>
          </a:extLst>
        </xdr:cNvPr>
        <xdr:cNvSpPr/>
      </xdr:nvSpPr>
      <xdr:spPr>
        <a:xfrm>
          <a:off x="20383500" y="1023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133096</xdr:rowOff>
    </xdr:from>
    <xdr:to>
      <xdr:col>111</xdr:col>
      <xdr:colOff>177800</xdr:colOff>
      <xdr:row>60</xdr:row>
      <xdr:rowOff>127</xdr:rowOff>
    </xdr:to>
    <xdr:cxnSp macro="">
      <xdr:nvCxnSpPr>
        <xdr:cNvPr id="610" name="直線コネクタ 609">
          <a:extLst>
            <a:ext uri="{FF2B5EF4-FFF2-40B4-BE49-F238E27FC236}">
              <a16:creationId xmlns:a16="http://schemas.microsoft.com/office/drawing/2014/main" id="{AF506648-CFE9-4585-9CFC-70371E3836E5}"/>
            </a:ext>
          </a:extLst>
        </xdr:cNvPr>
        <xdr:cNvCxnSpPr/>
      </xdr:nvCxnSpPr>
      <xdr:spPr>
        <a:xfrm flipV="1">
          <a:off x="20434300" y="10248646"/>
          <a:ext cx="889000" cy="3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140970</xdr:rowOff>
    </xdr:from>
    <xdr:to>
      <xdr:col>102</xdr:col>
      <xdr:colOff>165100</xdr:colOff>
      <xdr:row>60</xdr:row>
      <xdr:rowOff>71120</xdr:rowOff>
    </xdr:to>
    <xdr:sp macro="" textlink="">
      <xdr:nvSpPr>
        <xdr:cNvPr id="611" name="楕円 610">
          <a:extLst>
            <a:ext uri="{FF2B5EF4-FFF2-40B4-BE49-F238E27FC236}">
              <a16:creationId xmlns:a16="http://schemas.microsoft.com/office/drawing/2014/main" id="{F26B95D0-41C0-45BB-8828-13A343875F55}"/>
            </a:ext>
          </a:extLst>
        </xdr:cNvPr>
        <xdr:cNvSpPr/>
      </xdr:nvSpPr>
      <xdr:spPr>
        <a:xfrm>
          <a:off x="19494500" y="1025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127</xdr:rowOff>
    </xdr:from>
    <xdr:to>
      <xdr:col>107</xdr:col>
      <xdr:colOff>50800</xdr:colOff>
      <xdr:row>60</xdr:row>
      <xdr:rowOff>20320</xdr:rowOff>
    </xdr:to>
    <xdr:cxnSp macro="">
      <xdr:nvCxnSpPr>
        <xdr:cNvPr id="612" name="直線コネクタ 611">
          <a:extLst>
            <a:ext uri="{FF2B5EF4-FFF2-40B4-BE49-F238E27FC236}">
              <a16:creationId xmlns:a16="http://schemas.microsoft.com/office/drawing/2014/main" id="{FA5CE068-955F-4D2C-8E13-518994EE5C0E}"/>
            </a:ext>
          </a:extLst>
        </xdr:cNvPr>
        <xdr:cNvCxnSpPr/>
      </xdr:nvCxnSpPr>
      <xdr:spPr>
        <a:xfrm flipV="1">
          <a:off x="19545300" y="10287127"/>
          <a:ext cx="8890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154940</xdr:rowOff>
    </xdr:from>
    <xdr:to>
      <xdr:col>98</xdr:col>
      <xdr:colOff>38100</xdr:colOff>
      <xdr:row>60</xdr:row>
      <xdr:rowOff>85090</xdr:rowOff>
    </xdr:to>
    <xdr:sp macro="" textlink="">
      <xdr:nvSpPr>
        <xdr:cNvPr id="613" name="楕円 612">
          <a:extLst>
            <a:ext uri="{FF2B5EF4-FFF2-40B4-BE49-F238E27FC236}">
              <a16:creationId xmlns:a16="http://schemas.microsoft.com/office/drawing/2014/main" id="{CE5377AB-5729-4869-A3AD-1A0CBFA46D0C}"/>
            </a:ext>
          </a:extLst>
        </xdr:cNvPr>
        <xdr:cNvSpPr/>
      </xdr:nvSpPr>
      <xdr:spPr>
        <a:xfrm>
          <a:off x="18605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20320</xdr:rowOff>
    </xdr:from>
    <xdr:to>
      <xdr:col>102</xdr:col>
      <xdr:colOff>114300</xdr:colOff>
      <xdr:row>60</xdr:row>
      <xdr:rowOff>34290</xdr:rowOff>
    </xdr:to>
    <xdr:cxnSp macro="">
      <xdr:nvCxnSpPr>
        <xdr:cNvPr id="614" name="直線コネクタ 613">
          <a:extLst>
            <a:ext uri="{FF2B5EF4-FFF2-40B4-BE49-F238E27FC236}">
              <a16:creationId xmlns:a16="http://schemas.microsoft.com/office/drawing/2014/main" id="{C37C5BC4-4C5F-4E6C-996D-56EDC42A20CD}"/>
            </a:ext>
          </a:extLst>
        </xdr:cNvPr>
        <xdr:cNvCxnSpPr/>
      </xdr:nvCxnSpPr>
      <xdr:spPr>
        <a:xfrm flipV="1">
          <a:off x="18656300" y="10307320"/>
          <a:ext cx="8890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10812</xdr:rowOff>
    </xdr:from>
    <xdr:ext cx="469744" cy="259045"/>
    <xdr:sp macro="" textlink="">
      <xdr:nvSpPr>
        <xdr:cNvPr id="615" name="n_1aveValue【学校施設】&#10;一人当たり面積">
          <a:extLst>
            <a:ext uri="{FF2B5EF4-FFF2-40B4-BE49-F238E27FC236}">
              <a16:creationId xmlns:a16="http://schemas.microsoft.com/office/drawing/2014/main" id="{13229648-478E-4423-9F94-5CA39826E68E}"/>
            </a:ext>
          </a:extLst>
        </xdr:cNvPr>
        <xdr:cNvSpPr txBox="1"/>
      </xdr:nvSpPr>
      <xdr:spPr>
        <a:xfrm>
          <a:off x="21075727" y="1064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30243</xdr:rowOff>
    </xdr:from>
    <xdr:ext cx="469744" cy="259045"/>
    <xdr:sp macro="" textlink="">
      <xdr:nvSpPr>
        <xdr:cNvPr id="616" name="n_2aveValue【学校施設】&#10;一人当たり面積">
          <a:extLst>
            <a:ext uri="{FF2B5EF4-FFF2-40B4-BE49-F238E27FC236}">
              <a16:creationId xmlns:a16="http://schemas.microsoft.com/office/drawing/2014/main" id="{FD5A75DE-7E4F-4D3B-AD06-5740411EF438}"/>
            </a:ext>
          </a:extLst>
        </xdr:cNvPr>
        <xdr:cNvSpPr txBox="1"/>
      </xdr:nvSpPr>
      <xdr:spPr>
        <a:xfrm>
          <a:off x="20199427" y="10660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116603</xdr:rowOff>
    </xdr:from>
    <xdr:ext cx="469744" cy="259045"/>
    <xdr:sp macro="" textlink="">
      <xdr:nvSpPr>
        <xdr:cNvPr id="617" name="n_3aveValue【学校施設】&#10;一人当たり面積">
          <a:extLst>
            <a:ext uri="{FF2B5EF4-FFF2-40B4-BE49-F238E27FC236}">
              <a16:creationId xmlns:a16="http://schemas.microsoft.com/office/drawing/2014/main" id="{0905A51B-22CF-4312-8967-59F204E00D36}"/>
            </a:ext>
          </a:extLst>
        </xdr:cNvPr>
        <xdr:cNvSpPr txBox="1"/>
      </xdr:nvSpPr>
      <xdr:spPr>
        <a:xfrm>
          <a:off x="19310427" y="10575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69105</xdr:rowOff>
    </xdr:from>
    <xdr:ext cx="469744" cy="259045"/>
    <xdr:sp macro="" textlink="">
      <xdr:nvSpPr>
        <xdr:cNvPr id="618" name="n_4aveValue【学校施設】&#10;一人当たり面積">
          <a:extLst>
            <a:ext uri="{FF2B5EF4-FFF2-40B4-BE49-F238E27FC236}">
              <a16:creationId xmlns:a16="http://schemas.microsoft.com/office/drawing/2014/main" id="{E5955768-7270-4E2D-8399-970F18BA0B27}"/>
            </a:ext>
          </a:extLst>
        </xdr:cNvPr>
        <xdr:cNvSpPr txBox="1"/>
      </xdr:nvSpPr>
      <xdr:spPr>
        <a:xfrm>
          <a:off x="18421427" y="1052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28973</xdr:rowOff>
    </xdr:from>
    <xdr:ext cx="469744" cy="259045"/>
    <xdr:sp macro="" textlink="">
      <xdr:nvSpPr>
        <xdr:cNvPr id="619" name="n_1mainValue【学校施設】&#10;一人当たり面積">
          <a:extLst>
            <a:ext uri="{FF2B5EF4-FFF2-40B4-BE49-F238E27FC236}">
              <a16:creationId xmlns:a16="http://schemas.microsoft.com/office/drawing/2014/main" id="{AA334395-CD7E-44C4-9D41-A5DEFEA1B315}"/>
            </a:ext>
          </a:extLst>
        </xdr:cNvPr>
        <xdr:cNvSpPr txBox="1"/>
      </xdr:nvSpPr>
      <xdr:spPr>
        <a:xfrm>
          <a:off x="21075727" y="9973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67454</xdr:rowOff>
    </xdr:from>
    <xdr:ext cx="469744" cy="259045"/>
    <xdr:sp macro="" textlink="">
      <xdr:nvSpPr>
        <xdr:cNvPr id="620" name="n_2mainValue【学校施設】&#10;一人当たり面積">
          <a:extLst>
            <a:ext uri="{FF2B5EF4-FFF2-40B4-BE49-F238E27FC236}">
              <a16:creationId xmlns:a16="http://schemas.microsoft.com/office/drawing/2014/main" id="{74C73F93-FBE9-4C08-B277-EA19E44B0A25}"/>
            </a:ext>
          </a:extLst>
        </xdr:cNvPr>
        <xdr:cNvSpPr txBox="1"/>
      </xdr:nvSpPr>
      <xdr:spPr>
        <a:xfrm>
          <a:off x="20199427" y="10011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87647</xdr:rowOff>
    </xdr:from>
    <xdr:ext cx="469744" cy="259045"/>
    <xdr:sp macro="" textlink="">
      <xdr:nvSpPr>
        <xdr:cNvPr id="621" name="n_3mainValue【学校施設】&#10;一人当たり面積">
          <a:extLst>
            <a:ext uri="{FF2B5EF4-FFF2-40B4-BE49-F238E27FC236}">
              <a16:creationId xmlns:a16="http://schemas.microsoft.com/office/drawing/2014/main" id="{5EF37E0F-AED6-49C2-8F57-07E44004F3D2}"/>
            </a:ext>
          </a:extLst>
        </xdr:cNvPr>
        <xdr:cNvSpPr txBox="1"/>
      </xdr:nvSpPr>
      <xdr:spPr>
        <a:xfrm>
          <a:off x="19310427" y="10031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101617</xdr:rowOff>
    </xdr:from>
    <xdr:ext cx="469744" cy="259045"/>
    <xdr:sp macro="" textlink="">
      <xdr:nvSpPr>
        <xdr:cNvPr id="622" name="n_4mainValue【学校施設】&#10;一人当たり面積">
          <a:extLst>
            <a:ext uri="{FF2B5EF4-FFF2-40B4-BE49-F238E27FC236}">
              <a16:creationId xmlns:a16="http://schemas.microsoft.com/office/drawing/2014/main" id="{8E6B7095-1370-4032-B4B8-194C5EA7DF61}"/>
            </a:ext>
          </a:extLst>
        </xdr:cNvPr>
        <xdr:cNvSpPr txBox="1"/>
      </xdr:nvSpPr>
      <xdr:spPr>
        <a:xfrm>
          <a:off x="18421427" y="1004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id="{90E57E66-D798-492F-B351-CF77CEA1961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id="{F07489BB-D3C6-4FEF-80AD-0D827FF9D23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id="{4D4AC102-C4B5-42AB-B8A8-21A86029CCF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id="{F7DED5E4-AB31-438D-8D9D-632809AD62B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id="{DCAC360D-DFDF-4BEB-8F33-EC2255C816B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id="{1B026E35-E27A-463A-87BD-E641FD1AD22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id="{26538E98-AD26-44BB-AD49-FF95ACF460B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id="{EC5B5EE4-B60A-477A-BE09-75804C81208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1" name="正方形/長方形 630">
          <a:extLst>
            <a:ext uri="{FF2B5EF4-FFF2-40B4-BE49-F238E27FC236}">
              <a16:creationId xmlns:a16="http://schemas.microsoft.com/office/drawing/2014/main" id="{2930A83D-8702-4151-BAD5-B191B7551A2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2" name="正方形/長方形 631">
          <a:extLst>
            <a:ext uri="{FF2B5EF4-FFF2-40B4-BE49-F238E27FC236}">
              <a16:creationId xmlns:a16="http://schemas.microsoft.com/office/drawing/2014/main" id="{76DB73AC-1736-4248-9520-8215A9B1B36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3" name="正方形/長方形 632">
          <a:extLst>
            <a:ext uri="{FF2B5EF4-FFF2-40B4-BE49-F238E27FC236}">
              <a16:creationId xmlns:a16="http://schemas.microsoft.com/office/drawing/2014/main" id="{C99C5414-EC04-41D6-B034-2C029B4E9A0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4" name="正方形/長方形 633">
          <a:extLst>
            <a:ext uri="{FF2B5EF4-FFF2-40B4-BE49-F238E27FC236}">
              <a16:creationId xmlns:a16="http://schemas.microsoft.com/office/drawing/2014/main" id="{87FF37B1-776C-4640-95F2-B2DCA64E750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5" name="正方形/長方形 634">
          <a:extLst>
            <a:ext uri="{FF2B5EF4-FFF2-40B4-BE49-F238E27FC236}">
              <a16:creationId xmlns:a16="http://schemas.microsoft.com/office/drawing/2014/main" id="{797F69B7-F8E7-46AA-91AC-BA95C67AF0B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6" name="正方形/長方形 635">
          <a:extLst>
            <a:ext uri="{FF2B5EF4-FFF2-40B4-BE49-F238E27FC236}">
              <a16:creationId xmlns:a16="http://schemas.microsoft.com/office/drawing/2014/main" id="{B0C1D916-717B-4658-90A9-7B36C850F79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7" name="正方形/長方形 636">
          <a:extLst>
            <a:ext uri="{FF2B5EF4-FFF2-40B4-BE49-F238E27FC236}">
              <a16:creationId xmlns:a16="http://schemas.microsoft.com/office/drawing/2014/main" id="{D1DF2DFE-2E34-4E27-AEF0-E5D4CCE1FF7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8" name="正方形/長方形 637">
          <a:extLst>
            <a:ext uri="{FF2B5EF4-FFF2-40B4-BE49-F238E27FC236}">
              <a16:creationId xmlns:a16="http://schemas.microsoft.com/office/drawing/2014/main" id="{61CAC446-69D8-48BF-B00C-3C760A25356B}"/>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a:extLst>
            <a:ext uri="{FF2B5EF4-FFF2-40B4-BE49-F238E27FC236}">
              <a16:creationId xmlns:a16="http://schemas.microsoft.com/office/drawing/2014/main" id="{351B2586-B9B9-4EE6-8502-DE2B6DC4866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a:extLst>
            <a:ext uri="{FF2B5EF4-FFF2-40B4-BE49-F238E27FC236}">
              <a16:creationId xmlns:a16="http://schemas.microsoft.com/office/drawing/2014/main" id="{12A9A1E7-864D-4F83-83A3-D70E9FDC936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a:extLst>
            <a:ext uri="{FF2B5EF4-FFF2-40B4-BE49-F238E27FC236}">
              <a16:creationId xmlns:a16="http://schemas.microsoft.com/office/drawing/2014/main" id="{79098102-A89C-4E90-9C78-64FFCAB3BA3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a:extLst>
            <a:ext uri="{FF2B5EF4-FFF2-40B4-BE49-F238E27FC236}">
              <a16:creationId xmlns:a16="http://schemas.microsoft.com/office/drawing/2014/main" id="{F4677880-C0AD-4093-ACA4-9AE88A97428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a:extLst>
            <a:ext uri="{FF2B5EF4-FFF2-40B4-BE49-F238E27FC236}">
              <a16:creationId xmlns:a16="http://schemas.microsoft.com/office/drawing/2014/main" id="{84853CBC-5BDF-445F-9066-A71D0BA720F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a:extLst>
            <a:ext uri="{FF2B5EF4-FFF2-40B4-BE49-F238E27FC236}">
              <a16:creationId xmlns:a16="http://schemas.microsoft.com/office/drawing/2014/main" id="{7D15A1E3-0F4A-4ACF-A9C0-F6BC911EFBB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a:extLst>
            <a:ext uri="{FF2B5EF4-FFF2-40B4-BE49-F238E27FC236}">
              <a16:creationId xmlns:a16="http://schemas.microsoft.com/office/drawing/2014/main" id="{6FFFAF51-6CD8-4BF3-8B2C-9838D8B7A43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a:extLst>
            <a:ext uri="{FF2B5EF4-FFF2-40B4-BE49-F238E27FC236}">
              <a16:creationId xmlns:a16="http://schemas.microsoft.com/office/drawing/2014/main" id="{DE32046F-8B49-4B89-BB8B-52CAC13A68FD}"/>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47" name="正方形/長方形 646">
          <a:extLst>
            <a:ext uri="{FF2B5EF4-FFF2-40B4-BE49-F238E27FC236}">
              <a16:creationId xmlns:a16="http://schemas.microsoft.com/office/drawing/2014/main" id="{2CC64262-BD86-42E2-AC7B-0EADA32214D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8" name="正方形/長方形 647">
          <a:extLst>
            <a:ext uri="{FF2B5EF4-FFF2-40B4-BE49-F238E27FC236}">
              <a16:creationId xmlns:a16="http://schemas.microsoft.com/office/drawing/2014/main" id="{C818237C-BC4B-4D3E-8CBE-F7AD5E9BCB2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9" name="正方形/長方形 648">
          <a:extLst>
            <a:ext uri="{FF2B5EF4-FFF2-40B4-BE49-F238E27FC236}">
              <a16:creationId xmlns:a16="http://schemas.microsoft.com/office/drawing/2014/main" id="{1288EFBF-C3B9-48F9-80D0-C2C7BD4E8F3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0" name="正方形/長方形 649">
          <a:extLst>
            <a:ext uri="{FF2B5EF4-FFF2-40B4-BE49-F238E27FC236}">
              <a16:creationId xmlns:a16="http://schemas.microsoft.com/office/drawing/2014/main" id="{FFC2B7D2-81E0-4E81-B90D-6C587FAE25D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1" name="正方形/長方形 650">
          <a:extLst>
            <a:ext uri="{FF2B5EF4-FFF2-40B4-BE49-F238E27FC236}">
              <a16:creationId xmlns:a16="http://schemas.microsoft.com/office/drawing/2014/main" id="{AB24281C-58A6-495B-90D3-C962641C2FE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2" name="正方形/長方形 651">
          <a:extLst>
            <a:ext uri="{FF2B5EF4-FFF2-40B4-BE49-F238E27FC236}">
              <a16:creationId xmlns:a16="http://schemas.microsoft.com/office/drawing/2014/main" id="{37C73C79-33F3-4748-BE63-0EF01C63066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3" name="正方形/長方形 652">
          <a:extLst>
            <a:ext uri="{FF2B5EF4-FFF2-40B4-BE49-F238E27FC236}">
              <a16:creationId xmlns:a16="http://schemas.microsoft.com/office/drawing/2014/main" id="{492BA218-EEA6-4EC8-B98D-CB682B823B6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4" name="正方形/長方形 653">
          <a:extLst>
            <a:ext uri="{FF2B5EF4-FFF2-40B4-BE49-F238E27FC236}">
              <a16:creationId xmlns:a16="http://schemas.microsoft.com/office/drawing/2014/main" id="{2E429E09-5889-4CC2-ACEB-B6E5497C4354}"/>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55" name="正方形/長方形 654">
          <a:extLst>
            <a:ext uri="{FF2B5EF4-FFF2-40B4-BE49-F238E27FC236}">
              <a16:creationId xmlns:a16="http://schemas.microsoft.com/office/drawing/2014/main" id="{38079695-7582-4B14-AA9A-FDD765B3C64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6" name="正方形/長方形 655">
          <a:extLst>
            <a:ext uri="{FF2B5EF4-FFF2-40B4-BE49-F238E27FC236}">
              <a16:creationId xmlns:a16="http://schemas.microsoft.com/office/drawing/2014/main" id="{8FA43B85-B0D5-4A4A-B6EF-D4A72382E21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7" name="テキスト ボックス 656">
          <a:extLst>
            <a:ext uri="{FF2B5EF4-FFF2-40B4-BE49-F238E27FC236}">
              <a16:creationId xmlns:a16="http://schemas.microsoft.com/office/drawing/2014/main" id="{F67D23D7-4EC7-431E-A8E5-93CA8CA91B8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当村では、各種利用需要に対応するため、多種多様な公共施設やインフラ施設を整備してきましたが、これらの施設が耐用年数を迎えつつあることから、全体的に有形固定資産減価償却率が全国平均や県平均に比べやや高い水準にあります。</a:t>
          </a:r>
        </a:p>
        <a:p>
          <a:r>
            <a:rPr kumimoji="1" lang="ja-JP" altLang="en-US" sz="1300">
              <a:latin typeface="ＭＳ Ｐゴシック" panose="020B0600070205080204" pitchFamily="50" charset="-128"/>
              <a:ea typeface="ＭＳ Ｐゴシック" panose="020B0600070205080204" pitchFamily="50" charset="-128"/>
            </a:rPr>
            <a:t>その中でも特に有形固定資産減価償却率が高くなっているものは、橋りょう・トンネル、学校施設、公営住宅となっています。</a:t>
          </a:r>
        </a:p>
        <a:p>
          <a:r>
            <a:rPr kumimoji="1" lang="ja-JP" altLang="en-US" sz="1300">
              <a:latin typeface="ＭＳ Ｐゴシック" panose="020B0600070205080204" pitchFamily="50" charset="-128"/>
              <a:ea typeface="ＭＳ Ｐゴシック" panose="020B0600070205080204" pitchFamily="50" charset="-128"/>
            </a:rPr>
            <a:t>このうちトンネルについては、平成２８年３月に策定した「トンネル長寿命化修繕計画」に沿って、予防保全による長寿命化、ライフサイクルコストの縮減に取り組んでいます。</a:t>
          </a:r>
        </a:p>
        <a:p>
          <a:r>
            <a:rPr kumimoji="1" lang="ja-JP" altLang="en-US" sz="1300">
              <a:latin typeface="ＭＳ Ｐゴシック" panose="020B0600070205080204" pitchFamily="50" charset="-128"/>
              <a:ea typeface="ＭＳ Ｐゴシック" panose="020B0600070205080204" pitchFamily="50" charset="-128"/>
            </a:rPr>
            <a:t>また、この他の公共施設については、令和３年３月に策定した「公共施設個別施設計画」に基づき適切に維持管理を行っていきます。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EFB0036-637A-48E3-B73B-32E11387F22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31E9BB8-983A-4637-A94C-1CDF9FB040B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54DD0E2-EF65-4245-B23C-64EB25BB94D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B0C187B-449A-4E40-86ED-4A2981CB1A5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長野県天龍村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9770661-2AFC-46E7-8B33-B26D4DAD902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816B2DC-DB97-48DC-B7FE-96D29360D1B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9C062F8-49DA-429B-8B9C-EF98279D0AA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48E9070-4BB4-45EE-8636-46609AEF919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93D2653-1A2C-40A1-9AC2-7CF53C4DCC7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AAC6E54-EECF-41D1-9CC3-8D6485FED52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1,246
1,230
109.44
2,638,909
2,513,126
110,074
1,329,840
2,328,444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61D734B-ECD6-4952-B25B-41F9914B20C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C3F5E1D-9DF1-4CE8-A2A6-15FA5E47CE9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3767C68-4EF9-40FA-BB97-E6BA4903D9F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683722E-A1BB-47BB-A46A-2B90C28CF18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7F9AFE6-5AA4-4E39-8BE4-428C9F3FF2C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7F19120-E37F-4E90-A2C5-8BB5A68E0148}"/>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2F04916-42AD-40E6-AF36-D2595B18909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939A654-0B4D-4F40-9203-8D851E88542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7C26C7F-59F4-45EF-ABB1-4AEBC84030A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124ECC4-CD5C-44A1-938D-8DE52AFA960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1A6002F-F75D-42DB-B810-F9FEB2E9FCA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3A6B24B-393F-4BC1-97AA-BFF552D5934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1A3E75E-2527-4A04-8264-CF5A107D452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89F161B-E6A7-44F3-95DB-68C8DF95A27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3E39F5C-90DA-4D59-9CE8-12F257494A5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8B92ACE-3316-40E5-8DE7-985E59BBEF8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B6F8F6F-6AC0-4419-B25A-416911FCB5D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794E9B9-BFF3-4DB4-99D8-64414F87BA9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48E656A-51E6-41B1-9B84-0267F9AFC7F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3FF64338-70B4-443C-AE95-1A2DA4620D0F}"/>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3F6B286-7DC8-4E42-81F3-E923F284476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5B04696-EBA2-4CEC-A48F-076013C17E2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BC8B61F-C863-48B7-A802-853C0F58AC9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E4803E0-353B-45F6-9B5A-69B94D451BD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5A86610-32AB-4E3C-9769-38A03A722F5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6989E08-B458-4327-BE9B-946604BB158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C20A94A-B04C-41AC-8876-1C5F7B05BF6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71A0F06-AAF8-4D26-9DB3-CC8FF964EBE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8ED078B-D11E-42B5-B1F2-8A50356DC3E1}"/>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9E784A0-8EF7-4101-9122-F7AFC3553475}"/>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5F9CAE3-474A-4607-A29C-81F62B854715}"/>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4F47570-350C-4D84-A593-5DCFB183CAD7}"/>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E46DCBED-A6B1-4CB8-A3FF-6DE7F3387DA5}"/>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B361F487-3458-4D35-B46A-A03C9BD02365}"/>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EFC43665-A457-4088-9CB2-7AD64E286EE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A1B0870F-8633-4599-AACE-4E8AA847D46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B37A6276-A8C1-4B96-82DB-93A5F71DC9B5}"/>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DF9CB91F-DDCD-457B-897A-8913D23D093C}"/>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37A9EE4D-D8F8-4756-9107-8A9FCF9535AC}"/>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556362D5-A0FD-4745-888D-438DA0E4239E}"/>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9D48B49F-5006-4AC7-95EA-5C7FC2DA264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D5A08100-54FD-4A90-8028-0DAB136D097F}"/>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a:extLst>
            <a:ext uri="{FF2B5EF4-FFF2-40B4-BE49-F238E27FC236}">
              <a16:creationId xmlns:a16="http://schemas.microsoft.com/office/drawing/2014/main" id="{4E21B1E3-3861-4E85-B786-EBEE1A0DCA76}"/>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158496</xdr:rowOff>
    </xdr:from>
    <xdr:to>
      <xdr:col>24</xdr:col>
      <xdr:colOff>62865</xdr:colOff>
      <xdr:row>41</xdr:row>
      <xdr:rowOff>92202</xdr:rowOff>
    </xdr:to>
    <xdr:cxnSp macro="">
      <xdr:nvCxnSpPr>
        <xdr:cNvPr id="55" name="直線コネクタ 54">
          <a:extLst>
            <a:ext uri="{FF2B5EF4-FFF2-40B4-BE49-F238E27FC236}">
              <a16:creationId xmlns:a16="http://schemas.microsoft.com/office/drawing/2014/main" id="{6AD01EE2-2601-4879-B1AC-391B61D64847}"/>
            </a:ext>
          </a:extLst>
        </xdr:cNvPr>
        <xdr:cNvCxnSpPr/>
      </xdr:nvCxnSpPr>
      <xdr:spPr>
        <a:xfrm flipV="1">
          <a:off x="4634865" y="5816346"/>
          <a:ext cx="0" cy="1305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96029</xdr:rowOff>
    </xdr:from>
    <xdr:ext cx="405111" cy="259045"/>
    <xdr:sp macro="" textlink="">
      <xdr:nvSpPr>
        <xdr:cNvPr id="56" name="【図書館】&#10;有形固定資産減価償却率最小値テキスト">
          <a:extLst>
            <a:ext uri="{FF2B5EF4-FFF2-40B4-BE49-F238E27FC236}">
              <a16:creationId xmlns:a16="http://schemas.microsoft.com/office/drawing/2014/main" id="{CFBACB4B-23D8-4BBE-AD9C-30CE5ED60A27}"/>
            </a:ext>
          </a:extLst>
        </xdr:cNvPr>
        <xdr:cNvSpPr txBox="1"/>
      </xdr:nvSpPr>
      <xdr:spPr>
        <a:xfrm>
          <a:off x="4673600" y="7125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92202</xdr:rowOff>
    </xdr:from>
    <xdr:to>
      <xdr:col>24</xdr:col>
      <xdr:colOff>152400</xdr:colOff>
      <xdr:row>41</xdr:row>
      <xdr:rowOff>92202</xdr:rowOff>
    </xdr:to>
    <xdr:cxnSp macro="">
      <xdr:nvCxnSpPr>
        <xdr:cNvPr id="57" name="直線コネクタ 56">
          <a:extLst>
            <a:ext uri="{FF2B5EF4-FFF2-40B4-BE49-F238E27FC236}">
              <a16:creationId xmlns:a16="http://schemas.microsoft.com/office/drawing/2014/main" id="{3F581BD1-8F1C-4906-82BE-B62C205061F0}"/>
            </a:ext>
          </a:extLst>
        </xdr:cNvPr>
        <xdr:cNvCxnSpPr/>
      </xdr:nvCxnSpPr>
      <xdr:spPr>
        <a:xfrm>
          <a:off x="4546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105173</xdr:rowOff>
    </xdr:from>
    <xdr:ext cx="405111" cy="259045"/>
    <xdr:sp macro="" textlink="">
      <xdr:nvSpPr>
        <xdr:cNvPr id="58" name="【図書館】&#10;有形固定資産減価償却率最大値テキスト">
          <a:extLst>
            <a:ext uri="{FF2B5EF4-FFF2-40B4-BE49-F238E27FC236}">
              <a16:creationId xmlns:a16="http://schemas.microsoft.com/office/drawing/2014/main" id="{8DB5CF0D-F01C-47CB-AF28-9A0B9142F0D2}"/>
            </a:ext>
          </a:extLst>
        </xdr:cNvPr>
        <xdr:cNvSpPr txBox="1"/>
      </xdr:nvSpPr>
      <xdr:spPr>
        <a:xfrm>
          <a:off x="4673600" y="5591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158496</xdr:rowOff>
    </xdr:from>
    <xdr:to>
      <xdr:col>24</xdr:col>
      <xdr:colOff>152400</xdr:colOff>
      <xdr:row>33</xdr:row>
      <xdr:rowOff>158496</xdr:rowOff>
    </xdr:to>
    <xdr:cxnSp macro="">
      <xdr:nvCxnSpPr>
        <xdr:cNvPr id="59" name="直線コネクタ 58">
          <a:extLst>
            <a:ext uri="{FF2B5EF4-FFF2-40B4-BE49-F238E27FC236}">
              <a16:creationId xmlns:a16="http://schemas.microsoft.com/office/drawing/2014/main" id="{256A12D5-6A4F-417F-B1DB-1EAB0BAC37E8}"/>
            </a:ext>
          </a:extLst>
        </xdr:cNvPr>
        <xdr:cNvCxnSpPr/>
      </xdr:nvCxnSpPr>
      <xdr:spPr>
        <a:xfrm>
          <a:off x="4546600" y="581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12971</xdr:rowOff>
    </xdr:from>
    <xdr:ext cx="405111" cy="259045"/>
    <xdr:sp macro="" textlink="">
      <xdr:nvSpPr>
        <xdr:cNvPr id="60" name="【図書館】&#10;有形固定資産減価償却率平均値テキスト">
          <a:extLst>
            <a:ext uri="{FF2B5EF4-FFF2-40B4-BE49-F238E27FC236}">
              <a16:creationId xmlns:a16="http://schemas.microsoft.com/office/drawing/2014/main" id="{BC40517D-E7F9-43DA-BC7B-22F6CF9D64FD}"/>
            </a:ext>
          </a:extLst>
        </xdr:cNvPr>
        <xdr:cNvSpPr txBox="1"/>
      </xdr:nvSpPr>
      <xdr:spPr>
        <a:xfrm>
          <a:off x="4673600" y="65280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34544</xdr:rowOff>
    </xdr:from>
    <xdr:to>
      <xdr:col>24</xdr:col>
      <xdr:colOff>114300</xdr:colOff>
      <xdr:row>38</xdr:row>
      <xdr:rowOff>136144</xdr:rowOff>
    </xdr:to>
    <xdr:sp macro="" textlink="">
      <xdr:nvSpPr>
        <xdr:cNvPr id="61" name="フローチャート: 判断 60">
          <a:extLst>
            <a:ext uri="{FF2B5EF4-FFF2-40B4-BE49-F238E27FC236}">
              <a16:creationId xmlns:a16="http://schemas.microsoft.com/office/drawing/2014/main" id="{1F6A9030-2C29-45D4-AA64-ED86384F2D0F}"/>
            </a:ext>
          </a:extLst>
        </xdr:cNvPr>
        <xdr:cNvSpPr/>
      </xdr:nvSpPr>
      <xdr:spPr>
        <a:xfrm>
          <a:off x="4584700" y="65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2" name="フローチャート: 判断 61">
          <a:extLst>
            <a:ext uri="{FF2B5EF4-FFF2-40B4-BE49-F238E27FC236}">
              <a16:creationId xmlns:a16="http://schemas.microsoft.com/office/drawing/2014/main" id="{E3C49A44-342C-4B2A-8476-1CBB1027E2CD}"/>
            </a:ext>
          </a:extLst>
        </xdr:cNvPr>
        <xdr:cNvSpPr/>
      </xdr:nvSpPr>
      <xdr:spPr>
        <a:xfrm>
          <a:off x="3746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137414</xdr:rowOff>
    </xdr:from>
    <xdr:to>
      <xdr:col>15</xdr:col>
      <xdr:colOff>101600</xdr:colOff>
      <xdr:row>38</xdr:row>
      <xdr:rowOff>67564</xdr:rowOff>
    </xdr:to>
    <xdr:sp macro="" textlink="">
      <xdr:nvSpPr>
        <xdr:cNvPr id="63" name="フローチャート: 判断 62">
          <a:extLst>
            <a:ext uri="{FF2B5EF4-FFF2-40B4-BE49-F238E27FC236}">
              <a16:creationId xmlns:a16="http://schemas.microsoft.com/office/drawing/2014/main" id="{E87DC626-5222-4D17-8962-CC3471EC3162}"/>
            </a:ext>
          </a:extLst>
        </xdr:cNvPr>
        <xdr:cNvSpPr/>
      </xdr:nvSpPr>
      <xdr:spPr>
        <a:xfrm>
          <a:off x="2857500" y="64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61976</xdr:rowOff>
    </xdr:from>
    <xdr:to>
      <xdr:col>10</xdr:col>
      <xdr:colOff>165100</xdr:colOff>
      <xdr:row>37</xdr:row>
      <xdr:rowOff>163576</xdr:rowOff>
    </xdr:to>
    <xdr:sp macro="" textlink="">
      <xdr:nvSpPr>
        <xdr:cNvPr id="64" name="フローチャート: 判断 63">
          <a:extLst>
            <a:ext uri="{FF2B5EF4-FFF2-40B4-BE49-F238E27FC236}">
              <a16:creationId xmlns:a16="http://schemas.microsoft.com/office/drawing/2014/main" id="{32035959-321C-44B5-8E38-CF4119E3565C}"/>
            </a:ext>
          </a:extLst>
        </xdr:cNvPr>
        <xdr:cNvSpPr/>
      </xdr:nvSpPr>
      <xdr:spPr>
        <a:xfrm>
          <a:off x="1968500" y="640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52832</xdr:rowOff>
    </xdr:from>
    <xdr:to>
      <xdr:col>6</xdr:col>
      <xdr:colOff>38100</xdr:colOff>
      <xdr:row>35</xdr:row>
      <xdr:rowOff>154432</xdr:rowOff>
    </xdr:to>
    <xdr:sp macro="" textlink="">
      <xdr:nvSpPr>
        <xdr:cNvPr id="65" name="フローチャート: 判断 64">
          <a:extLst>
            <a:ext uri="{FF2B5EF4-FFF2-40B4-BE49-F238E27FC236}">
              <a16:creationId xmlns:a16="http://schemas.microsoft.com/office/drawing/2014/main" id="{8F08D4B2-673C-4E54-BD94-3544B15041F2}"/>
            </a:ext>
          </a:extLst>
        </xdr:cNvPr>
        <xdr:cNvSpPr/>
      </xdr:nvSpPr>
      <xdr:spPr>
        <a:xfrm>
          <a:off x="1079500" y="605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2159A93B-9141-44BA-B8AE-183F264B4BAB}"/>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B668E41F-07B9-48DD-8B14-6F8F061E00CA}"/>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2FCACF89-620E-4FC0-99FD-27FEDAFB8A4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83FCCC0-7104-4B43-8E12-72770152ADE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C12019D-DF62-4DA7-8D25-D79B68DDF7B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128270</xdr:rowOff>
    </xdr:from>
    <xdr:to>
      <xdr:col>24</xdr:col>
      <xdr:colOff>114300</xdr:colOff>
      <xdr:row>38</xdr:row>
      <xdr:rowOff>58420</xdr:rowOff>
    </xdr:to>
    <xdr:sp macro="" textlink="">
      <xdr:nvSpPr>
        <xdr:cNvPr id="71" name="楕円 70">
          <a:extLst>
            <a:ext uri="{FF2B5EF4-FFF2-40B4-BE49-F238E27FC236}">
              <a16:creationId xmlns:a16="http://schemas.microsoft.com/office/drawing/2014/main" id="{C08BD650-B577-4BE9-8D29-02CDDFA9AD31}"/>
            </a:ext>
          </a:extLst>
        </xdr:cNvPr>
        <xdr:cNvSpPr/>
      </xdr:nvSpPr>
      <xdr:spPr>
        <a:xfrm>
          <a:off x="45847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151147</xdr:rowOff>
    </xdr:from>
    <xdr:ext cx="405111" cy="259045"/>
    <xdr:sp macro="" textlink="">
      <xdr:nvSpPr>
        <xdr:cNvPr id="72" name="【図書館】&#10;有形固定資産減価償却率該当値テキスト">
          <a:extLst>
            <a:ext uri="{FF2B5EF4-FFF2-40B4-BE49-F238E27FC236}">
              <a16:creationId xmlns:a16="http://schemas.microsoft.com/office/drawing/2014/main" id="{929181A2-15FE-4C7F-8184-2991D8DECC5F}"/>
            </a:ext>
          </a:extLst>
        </xdr:cNvPr>
        <xdr:cNvSpPr txBox="1"/>
      </xdr:nvSpPr>
      <xdr:spPr>
        <a:xfrm>
          <a:off x="4673600" y="632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128270</xdr:rowOff>
    </xdr:from>
    <xdr:to>
      <xdr:col>20</xdr:col>
      <xdr:colOff>38100</xdr:colOff>
      <xdr:row>38</xdr:row>
      <xdr:rowOff>58420</xdr:rowOff>
    </xdr:to>
    <xdr:sp macro="" textlink="">
      <xdr:nvSpPr>
        <xdr:cNvPr id="73" name="楕円 72">
          <a:extLst>
            <a:ext uri="{FF2B5EF4-FFF2-40B4-BE49-F238E27FC236}">
              <a16:creationId xmlns:a16="http://schemas.microsoft.com/office/drawing/2014/main" id="{9A6BEBC3-F64A-494D-B74F-95763AD00F16}"/>
            </a:ext>
          </a:extLst>
        </xdr:cNvPr>
        <xdr:cNvSpPr/>
      </xdr:nvSpPr>
      <xdr:spPr>
        <a:xfrm>
          <a:off x="3746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7620</xdr:rowOff>
    </xdr:from>
    <xdr:to>
      <xdr:col>24</xdr:col>
      <xdr:colOff>63500</xdr:colOff>
      <xdr:row>38</xdr:row>
      <xdr:rowOff>7620</xdr:rowOff>
    </xdr:to>
    <xdr:cxnSp macro="">
      <xdr:nvCxnSpPr>
        <xdr:cNvPr id="74" name="直線コネクタ 73">
          <a:extLst>
            <a:ext uri="{FF2B5EF4-FFF2-40B4-BE49-F238E27FC236}">
              <a16:creationId xmlns:a16="http://schemas.microsoft.com/office/drawing/2014/main" id="{1382B530-FDCD-464E-9979-F22B1A51D726}"/>
            </a:ext>
          </a:extLst>
        </xdr:cNvPr>
        <xdr:cNvCxnSpPr/>
      </xdr:nvCxnSpPr>
      <xdr:spPr>
        <a:xfrm>
          <a:off x="3797300" y="65227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82550</xdr:rowOff>
    </xdr:from>
    <xdr:to>
      <xdr:col>15</xdr:col>
      <xdr:colOff>101600</xdr:colOff>
      <xdr:row>38</xdr:row>
      <xdr:rowOff>12700</xdr:rowOff>
    </xdr:to>
    <xdr:sp macro="" textlink="">
      <xdr:nvSpPr>
        <xdr:cNvPr id="75" name="楕円 74">
          <a:extLst>
            <a:ext uri="{FF2B5EF4-FFF2-40B4-BE49-F238E27FC236}">
              <a16:creationId xmlns:a16="http://schemas.microsoft.com/office/drawing/2014/main" id="{77C047F7-F331-4DFC-BE73-7222D156C670}"/>
            </a:ext>
          </a:extLst>
        </xdr:cNvPr>
        <xdr:cNvSpPr/>
      </xdr:nvSpPr>
      <xdr:spPr>
        <a:xfrm>
          <a:off x="2857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133350</xdr:rowOff>
    </xdr:from>
    <xdr:to>
      <xdr:col>19</xdr:col>
      <xdr:colOff>177800</xdr:colOff>
      <xdr:row>38</xdr:row>
      <xdr:rowOff>7620</xdr:rowOff>
    </xdr:to>
    <xdr:cxnSp macro="">
      <xdr:nvCxnSpPr>
        <xdr:cNvPr id="76" name="直線コネクタ 75">
          <a:extLst>
            <a:ext uri="{FF2B5EF4-FFF2-40B4-BE49-F238E27FC236}">
              <a16:creationId xmlns:a16="http://schemas.microsoft.com/office/drawing/2014/main" id="{4764A77B-E276-40D4-B0CC-324A59F3093F}"/>
            </a:ext>
          </a:extLst>
        </xdr:cNvPr>
        <xdr:cNvCxnSpPr/>
      </xdr:nvCxnSpPr>
      <xdr:spPr>
        <a:xfrm>
          <a:off x="2908300" y="64770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36830</xdr:rowOff>
    </xdr:from>
    <xdr:to>
      <xdr:col>10</xdr:col>
      <xdr:colOff>165100</xdr:colOff>
      <xdr:row>37</xdr:row>
      <xdr:rowOff>138430</xdr:rowOff>
    </xdr:to>
    <xdr:sp macro="" textlink="">
      <xdr:nvSpPr>
        <xdr:cNvPr id="77" name="楕円 76">
          <a:extLst>
            <a:ext uri="{FF2B5EF4-FFF2-40B4-BE49-F238E27FC236}">
              <a16:creationId xmlns:a16="http://schemas.microsoft.com/office/drawing/2014/main" id="{2DFE6A22-5159-4C1A-A568-DF3489F36FDE}"/>
            </a:ext>
          </a:extLst>
        </xdr:cNvPr>
        <xdr:cNvSpPr/>
      </xdr:nvSpPr>
      <xdr:spPr>
        <a:xfrm>
          <a:off x="1968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87630</xdr:rowOff>
    </xdr:from>
    <xdr:to>
      <xdr:col>15</xdr:col>
      <xdr:colOff>50800</xdr:colOff>
      <xdr:row>37</xdr:row>
      <xdr:rowOff>133350</xdr:rowOff>
    </xdr:to>
    <xdr:cxnSp macro="">
      <xdr:nvCxnSpPr>
        <xdr:cNvPr id="78" name="直線コネクタ 77">
          <a:extLst>
            <a:ext uri="{FF2B5EF4-FFF2-40B4-BE49-F238E27FC236}">
              <a16:creationId xmlns:a16="http://schemas.microsoft.com/office/drawing/2014/main" id="{A63C7545-E099-4247-9D06-2077B7AAFC6B}"/>
            </a:ext>
          </a:extLst>
        </xdr:cNvPr>
        <xdr:cNvCxnSpPr/>
      </xdr:nvCxnSpPr>
      <xdr:spPr>
        <a:xfrm>
          <a:off x="2019300" y="64312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162560</xdr:rowOff>
    </xdr:from>
    <xdr:to>
      <xdr:col>6</xdr:col>
      <xdr:colOff>38100</xdr:colOff>
      <xdr:row>37</xdr:row>
      <xdr:rowOff>92710</xdr:rowOff>
    </xdr:to>
    <xdr:sp macro="" textlink="">
      <xdr:nvSpPr>
        <xdr:cNvPr id="79" name="楕円 78">
          <a:extLst>
            <a:ext uri="{FF2B5EF4-FFF2-40B4-BE49-F238E27FC236}">
              <a16:creationId xmlns:a16="http://schemas.microsoft.com/office/drawing/2014/main" id="{1FD12F59-B2C8-45C0-9336-EF83C7837DF8}"/>
            </a:ext>
          </a:extLst>
        </xdr:cNvPr>
        <xdr:cNvSpPr/>
      </xdr:nvSpPr>
      <xdr:spPr>
        <a:xfrm>
          <a:off x="1079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41910</xdr:rowOff>
    </xdr:from>
    <xdr:to>
      <xdr:col>10</xdr:col>
      <xdr:colOff>114300</xdr:colOff>
      <xdr:row>37</xdr:row>
      <xdr:rowOff>87630</xdr:rowOff>
    </xdr:to>
    <xdr:cxnSp macro="">
      <xdr:nvCxnSpPr>
        <xdr:cNvPr id="80" name="直線コネクタ 79">
          <a:extLst>
            <a:ext uri="{FF2B5EF4-FFF2-40B4-BE49-F238E27FC236}">
              <a16:creationId xmlns:a16="http://schemas.microsoft.com/office/drawing/2014/main" id="{2095EF4B-1D4F-4E0A-862A-14E0A46D324B}"/>
            </a:ext>
          </a:extLst>
        </xdr:cNvPr>
        <xdr:cNvCxnSpPr/>
      </xdr:nvCxnSpPr>
      <xdr:spPr>
        <a:xfrm>
          <a:off x="1130300" y="63855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106697</xdr:rowOff>
    </xdr:from>
    <xdr:ext cx="405111" cy="259045"/>
    <xdr:sp macro="" textlink="">
      <xdr:nvSpPr>
        <xdr:cNvPr id="81" name="n_1aveValue【図書館】&#10;有形固定資産減価償却率">
          <a:extLst>
            <a:ext uri="{FF2B5EF4-FFF2-40B4-BE49-F238E27FC236}">
              <a16:creationId xmlns:a16="http://schemas.microsoft.com/office/drawing/2014/main" id="{22F21BC8-262B-417C-88A4-8FDFA4738709}"/>
            </a:ext>
          </a:extLst>
        </xdr:cNvPr>
        <xdr:cNvSpPr txBox="1"/>
      </xdr:nvSpPr>
      <xdr:spPr>
        <a:xfrm>
          <a:off x="35820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58691</xdr:rowOff>
    </xdr:from>
    <xdr:ext cx="405111" cy="259045"/>
    <xdr:sp macro="" textlink="">
      <xdr:nvSpPr>
        <xdr:cNvPr id="82" name="n_2aveValue【図書館】&#10;有形固定資産減価償却率">
          <a:extLst>
            <a:ext uri="{FF2B5EF4-FFF2-40B4-BE49-F238E27FC236}">
              <a16:creationId xmlns:a16="http://schemas.microsoft.com/office/drawing/2014/main" id="{B42F5EE4-F76E-468B-8CB6-BB521D44344E}"/>
            </a:ext>
          </a:extLst>
        </xdr:cNvPr>
        <xdr:cNvSpPr txBox="1"/>
      </xdr:nvSpPr>
      <xdr:spPr>
        <a:xfrm>
          <a:off x="2705744" y="657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154703</xdr:rowOff>
    </xdr:from>
    <xdr:ext cx="405111" cy="259045"/>
    <xdr:sp macro="" textlink="">
      <xdr:nvSpPr>
        <xdr:cNvPr id="83" name="n_3aveValue【図書館】&#10;有形固定資産減価償却率">
          <a:extLst>
            <a:ext uri="{FF2B5EF4-FFF2-40B4-BE49-F238E27FC236}">
              <a16:creationId xmlns:a16="http://schemas.microsoft.com/office/drawing/2014/main" id="{7A67A99D-1F8F-4995-911B-5DB0F31D5335}"/>
            </a:ext>
          </a:extLst>
        </xdr:cNvPr>
        <xdr:cNvSpPr txBox="1"/>
      </xdr:nvSpPr>
      <xdr:spPr>
        <a:xfrm>
          <a:off x="1816744" y="6498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170959</xdr:rowOff>
    </xdr:from>
    <xdr:ext cx="405111" cy="259045"/>
    <xdr:sp macro="" textlink="">
      <xdr:nvSpPr>
        <xdr:cNvPr id="84" name="n_4aveValue【図書館】&#10;有形固定資産減価償却率">
          <a:extLst>
            <a:ext uri="{FF2B5EF4-FFF2-40B4-BE49-F238E27FC236}">
              <a16:creationId xmlns:a16="http://schemas.microsoft.com/office/drawing/2014/main" id="{C95A6C47-3173-4EAA-979E-3869F8FAE9D2}"/>
            </a:ext>
          </a:extLst>
        </xdr:cNvPr>
        <xdr:cNvSpPr txBox="1"/>
      </xdr:nvSpPr>
      <xdr:spPr>
        <a:xfrm>
          <a:off x="927744" y="5828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74947</xdr:rowOff>
    </xdr:from>
    <xdr:ext cx="405111" cy="259045"/>
    <xdr:sp macro="" textlink="">
      <xdr:nvSpPr>
        <xdr:cNvPr id="85" name="n_1mainValue【図書館】&#10;有形固定資産減価償却率">
          <a:extLst>
            <a:ext uri="{FF2B5EF4-FFF2-40B4-BE49-F238E27FC236}">
              <a16:creationId xmlns:a16="http://schemas.microsoft.com/office/drawing/2014/main" id="{72C16B52-8C7A-404D-8D6E-E1B2AAD8BF61}"/>
            </a:ext>
          </a:extLst>
        </xdr:cNvPr>
        <xdr:cNvSpPr txBox="1"/>
      </xdr:nvSpPr>
      <xdr:spPr>
        <a:xfrm>
          <a:off x="35820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29227</xdr:rowOff>
    </xdr:from>
    <xdr:ext cx="405111" cy="259045"/>
    <xdr:sp macro="" textlink="">
      <xdr:nvSpPr>
        <xdr:cNvPr id="86" name="n_2mainValue【図書館】&#10;有形固定資産減価償却率">
          <a:extLst>
            <a:ext uri="{FF2B5EF4-FFF2-40B4-BE49-F238E27FC236}">
              <a16:creationId xmlns:a16="http://schemas.microsoft.com/office/drawing/2014/main" id="{9237311E-C36B-4D08-B3A8-AD5B63086A98}"/>
            </a:ext>
          </a:extLst>
        </xdr:cNvPr>
        <xdr:cNvSpPr txBox="1"/>
      </xdr:nvSpPr>
      <xdr:spPr>
        <a:xfrm>
          <a:off x="2705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154957</xdr:rowOff>
    </xdr:from>
    <xdr:ext cx="405111" cy="259045"/>
    <xdr:sp macro="" textlink="">
      <xdr:nvSpPr>
        <xdr:cNvPr id="87" name="n_3mainValue【図書館】&#10;有形固定資産減価償却率">
          <a:extLst>
            <a:ext uri="{FF2B5EF4-FFF2-40B4-BE49-F238E27FC236}">
              <a16:creationId xmlns:a16="http://schemas.microsoft.com/office/drawing/2014/main" id="{6BB6CC94-06D9-4185-8FA1-52E0B99EE05F}"/>
            </a:ext>
          </a:extLst>
        </xdr:cNvPr>
        <xdr:cNvSpPr txBox="1"/>
      </xdr:nvSpPr>
      <xdr:spPr>
        <a:xfrm>
          <a:off x="18167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83837</xdr:rowOff>
    </xdr:from>
    <xdr:ext cx="405111" cy="259045"/>
    <xdr:sp macro="" textlink="">
      <xdr:nvSpPr>
        <xdr:cNvPr id="88" name="n_4mainValue【図書館】&#10;有形固定資産減価償却率">
          <a:extLst>
            <a:ext uri="{FF2B5EF4-FFF2-40B4-BE49-F238E27FC236}">
              <a16:creationId xmlns:a16="http://schemas.microsoft.com/office/drawing/2014/main" id="{8E0EA877-6FFC-481C-B790-096785120CF4}"/>
            </a:ext>
          </a:extLst>
        </xdr:cNvPr>
        <xdr:cNvSpPr txBox="1"/>
      </xdr:nvSpPr>
      <xdr:spPr>
        <a:xfrm>
          <a:off x="927744" y="642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51D1F713-0A26-4AEB-95B9-E6816F199B6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4C7F3731-28E1-4A1F-BBC4-C95A0901C6B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C8DCDC8D-FB33-4E7F-B203-390641D9CA1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C75C26EE-9FA6-4047-9360-7E0566A2592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D5818D5-0FA0-46F0-99D8-E22DF99FCC4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FB048C43-D8FD-4FF7-A6E6-E660BF5E172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F394D7E3-CCF6-456E-BBB0-D12812FCC46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50CCAD2E-15A9-480C-8C1F-801FDD441FB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61FC4252-88B4-4A67-9A52-491A17111FEE}"/>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AE78AB99-AD69-49EB-B260-3145A24D1E1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9" name="テキスト ボックス 98">
          <a:extLst>
            <a:ext uri="{FF2B5EF4-FFF2-40B4-BE49-F238E27FC236}">
              <a16:creationId xmlns:a16="http://schemas.microsoft.com/office/drawing/2014/main" id="{C8338C9D-DDB3-414F-B4AD-C0B3207CC797}"/>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a:extLst>
            <a:ext uri="{FF2B5EF4-FFF2-40B4-BE49-F238E27FC236}">
              <a16:creationId xmlns:a16="http://schemas.microsoft.com/office/drawing/2014/main" id="{36AF3CE9-E1D9-4A69-8285-8F2B9F16888C}"/>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a:extLst>
            <a:ext uri="{FF2B5EF4-FFF2-40B4-BE49-F238E27FC236}">
              <a16:creationId xmlns:a16="http://schemas.microsoft.com/office/drawing/2014/main" id="{E377B8B2-1981-4A30-830A-07413E38581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a:extLst>
            <a:ext uri="{FF2B5EF4-FFF2-40B4-BE49-F238E27FC236}">
              <a16:creationId xmlns:a16="http://schemas.microsoft.com/office/drawing/2014/main" id="{FC104D77-AD59-4C3E-B065-083A4A095EC6}"/>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a:extLst>
            <a:ext uri="{FF2B5EF4-FFF2-40B4-BE49-F238E27FC236}">
              <a16:creationId xmlns:a16="http://schemas.microsoft.com/office/drawing/2014/main" id="{A30F9ED4-721F-4B56-B913-912F93BE9139}"/>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14961BB9-E5FA-4F64-8290-D40E5688970F}"/>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93D842E6-085F-47E8-8359-B401D41C5B0F}"/>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a:extLst>
            <a:ext uri="{FF2B5EF4-FFF2-40B4-BE49-F238E27FC236}">
              <a16:creationId xmlns:a16="http://schemas.microsoft.com/office/drawing/2014/main" id="{505AD56F-794B-4C52-8293-450AAEE99A4E}"/>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a:extLst>
            <a:ext uri="{FF2B5EF4-FFF2-40B4-BE49-F238E27FC236}">
              <a16:creationId xmlns:a16="http://schemas.microsoft.com/office/drawing/2014/main" id="{1F0C5052-4362-44EA-9A16-278F9B94757C}"/>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a:extLst>
            <a:ext uri="{FF2B5EF4-FFF2-40B4-BE49-F238E27FC236}">
              <a16:creationId xmlns:a16="http://schemas.microsoft.com/office/drawing/2014/main" id="{087F2807-A7A8-4FB4-BB23-5516FCD42D47}"/>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a:extLst>
            <a:ext uri="{FF2B5EF4-FFF2-40B4-BE49-F238E27FC236}">
              <a16:creationId xmlns:a16="http://schemas.microsoft.com/office/drawing/2014/main" id="{F068AEEE-D7FC-407C-8D12-58E0CB618A4E}"/>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1F2627FE-1F12-4EE6-9C99-7E60C4B23FA7}"/>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6056D1D0-1C71-470C-9A5A-5663469B9E5D}"/>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0C00FACF-9A27-4631-876F-1F3D365F144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152400</xdr:rowOff>
    </xdr:from>
    <xdr:to>
      <xdr:col>54</xdr:col>
      <xdr:colOff>189865</xdr:colOff>
      <xdr:row>40</xdr:row>
      <xdr:rowOff>160020</xdr:rowOff>
    </xdr:to>
    <xdr:cxnSp macro="">
      <xdr:nvCxnSpPr>
        <xdr:cNvPr id="113" name="直線コネクタ 112">
          <a:extLst>
            <a:ext uri="{FF2B5EF4-FFF2-40B4-BE49-F238E27FC236}">
              <a16:creationId xmlns:a16="http://schemas.microsoft.com/office/drawing/2014/main" id="{AA58E38B-1686-4945-AA3D-1894B27622D5}"/>
            </a:ext>
          </a:extLst>
        </xdr:cNvPr>
        <xdr:cNvCxnSpPr/>
      </xdr:nvCxnSpPr>
      <xdr:spPr>
        <a:xfrm flipV="1">
          <a:off x="10476865" y="56388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163847</xdr:rowOff>
    </xdr:from>
    <xdr:ext cx="469744" cy="259045"/>
    <xdr:sp macro="" textlink="">
      <xdr:nvSpPr>
        <xdr:cNvPr id="114" name="【図書館】&#10;一人当たり面積最小値テキスト">
          <a:extLst>
            <a:ext uri="{FF2B5EF4-FFF2-40B4-BE49-F238E27FC236}">
              <a16:creationId xmlns:a16="http://schemas.microsoft.com/office/drawing/2014/main" id="{25B92320-E3C9-41CB-AD06-0264C6553C84}"/>
            </a:ext>
          </a:extLst>
        </xdr:cNvPr>
        <xdr:cNvSpPr txBox="1"/>
      </xdr:nvSpPr>
      <xdr:spPr>
        <a:xfrm>
          <a:off x="10515600" y="702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160020</xdr:rowOff>
    </xdr:from>
    <xdr:to>
      <xdr:col>55</xdr:col>
      <xdr:colOff>88900</xdr:colOff>
      <xdr:row>40</xdr:row>
      <xdr:rowOff>160020</xdr:rowOff>
    </xdr:to>
    <xdr:cxnSp macro="">
      <xdr:nvCxnSpPr>
        <xdr:cNvPr id="115" name="直線コネクタ 114">
          <a:extLst>
            <a:ext uri="{FF2B5EF4-FFF2-40B4-BE49-F238E27FC236}">
              <a16:creationId xmlns:a16="http://schemas.microsoft.com/office/drawing/2014/main" id="{C0C65AFD-97AD-4E53-A84F-EE95D444561A}"/>
            </a:ext>
          </a:extLst>
        </xdr:cNvPr>
        <xdr:cNvCxnSpPr/>
      </xdr:nvCxnSpPr>
      <xdr:spPr>
        <a:xfrm>
          <a:off x="10388600" y="701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99077</xdr:rowOff>
    </xdr:from>
    <xdr:ext cx="469744" cy="259045"/>
    <xdr:sp macro="" textlink="">
      <xdr:nvSpPr>
        <xdr:cNvPr id="116" name="【図書館】&#10;一人当たり面積最大値テキスト">
          <a:extLst>
            <a:ext uri="{FF2B5EF4-FFF2-40B4-BE49-F238E27FC236}">
              <a16:creationId xmlns:a16="http://schemas.microsoft.com/office/drawing/2014/main" id="{DBA92A12-1904-4E31-ABBA-3C5A00E1AAC0}"/>
            </a:ext>
          </a:extLst>
        </xdr:cNvPr>
        <xdr:cNvSpPr txBox="1"/>
      </xdr:nvSpPr>
      <xdr:spPr>
        <a:xfrm>
          <a:off x="105156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117" name="直線コネクタ 116">
          <a:extLst>
            <a:ext uri="{FF2B5EF4-FFF2-40B4-BE49-F238E27FC236}">
              <a16:creationId xmlns:a16="http://schemas.microsoft.com/office/drawing/2014/main" id="{3C43B3D4-A35C-438A-8DB2-B460DCC57336}"/>
            </a:ext>
          </a:extLst>
        </xdr:cNvPr>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53357</xdr:rowOff>
    </xdr:from>
    <xdr:ext cx="469744" cy="259045"/>
    <xdr:sp macro="" textlink="">
      <xdr:nvSpPr>
        <xdr:cNvPr id="118" name="【図書館】&#10;一人当たり面積平均値テキスト">
          <a:extLst>
            <a:ext uri="{FF2B5EF4-FFF2-40B4-BE49-F238E27FC236}">
              <a16:creationId xmlns:a16="http://schemas.microsoft.com/office/drawing/2014/main" id="{8E8A322C-D479-45F2-B909-2CFEAB00266B}"/>
            </a:ext>
          </a:extLst>
        </xdr:cNvPr>
        <xdr:cNvSpPr txBox="1"/>
      </xdr:nvSpPr>
      <xdr:spPr>
        <a:xfrm>
          <a:off x="10515600" y="6397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74930</xdr:rowOff>
    </xdr:from>
    <xdr:to>
      <xdr:col>55</xdr:col>
      <xdr:colOff>50800</xdr:colOff>
      <xdr:row>38</xdr:row>
      <xdr:rowOff>5080</xdr:rowOff>
    </xdr:to>
    <xdr:sp macro="" textlink="">
      <xdr:nvSpPr>
        <xdr:cNvPr id="119" name="フローチャート: 判断 118">
          <a:extLst>
            <a:ext uri="{FF2B5EF4-FFF2-40B4-BE49-F238E27FC236}">
              <a16:creationId xmlns:a16="http://schemas.microsoft.com/office/drawing/2014/main" id="{02E08919-6C64-4500-BA76-BD6CA6E2B4BA}"/>
            </a:ext>
          </a:extLst>
        </xdr:cNvPr>
        <xdr:cNvSpPr/>
      </xdr:nvSpPr>
      <xdr:spPr>
        <a:xfrm>
          <a:off x="104267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59690</xdr:rowOff>
    </xdr:from>
    <xdr:to>
      <xdr:col>50</xdr:col>
      <xdr:colOff>165100</xdr:colOff>
      <xdr:row>37</xdr:row>
      <xdr:rowOff>161290</xdr:rowOff>
    </xdr:to>
    <xdr:sp macro="" textlink="">
      <xdr:nvSpPr>
        <xdr:cNvPr id="120" name="フローチャート: 判断 119">
          <a:extLst>
            <a:ext uri="{FF2B5EF4-FFF2-40B4-BE49-F238E27FC236}">
              <a16:creationId xmlns:a16="http://schemas.microsoft.com/office/drawing/2014/main" id="{3C6659CB-140E-4AC9-97C3-23A254214250}"/>
            </a:ext>
          </a:extLst>
        </xdr:cNvPr>
        <xdr:cNvSpPr/>
      </xdr:nvSpPr>
      <xdr:spPr>
        <a:xfrm>
          <a:off x="9588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101600</xdr:rowOff>
    </xdr:from>
    <xdr:to>
      <xdr:col>46</xdr:col>
      <xdr:colOff>38100</xdr:colOff>
      <xdr:row>39</xdr:row>
      <xdr:rowOff>31750</xdr:rowOff>
    </xdr:to>
    <xdr:sp macro="" textlink="">
      <xdr:nvSpPr>
        <xdr:cNvPr id="121" name="フローチャート: 判断 120">
          <a:extLst>
            <a:ext uri="{FF2B5EF4-FFF2-40B4-BE49-F238E27FC236}">
              <a16:creationId xmlns:a16="http://schemas.microsoft.com/office/drawing/2014/main" id="{A77534ED-E081-4858-ABF7-F15F418296A1}"/>
            </a:ext>
          </a:extLst>
        </xdr:cNvPr>
        <xdr:cNvSpPr/>
      </xdr:nvSpPr>
      <xdr:spPr>
        <a:xfrm>
          <a:off x="86995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97790</xdr:rowOff>
    </xdr:from>
    <xdr:to>
      <xdr:col>41</xdr:col>
      <xdr:colOff>101600</xdr:colOff>
      <xdr:row>40</xdr:row>
      <xdr:rowOff>27940</xdr:rowOff>
    </xdr:to>
    <xdr:sp macro="" textlink="">
      <xdr:nvSpPr>
        <xdr:cNvPr id="122" name="フローチャート: 判断 121">
          <a:extLst>
            <a:ext uri="{FF2B5EF4-FFF2-40B4-BE49-F238E27FC236}">
              <a16:creationId xmlns:a16="http://schemas.microsoft.com/office/drawing/2014/main" id="{65DDC1F4-05F9-44E9-8D6A-E64AB8267C26}"/>
            </a:ext>
          </a:extLst>
        </xdr:cNvPr>
        <xdr:cNvSpPr/>
      </xdr:nvSpPr>
      <xdr:spPr>
        <a:xfrm>
          <a:off x="7810500" y="678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34</xdr:row>
      <xdr:rowOff>124460</xdr:rowOff>
    </xdr:from>
    <xdr:to>
      <xdr:col>36</xdr:col>
      <xdr:colOff>165100</xdr:colOff>
      <xdr:row>35</xdr:row>
      <xdr:rowOff>54610</xdr:rowOff>
    </xdr:to>
    <xdr:sp macro="" textlink="">
      <xdr:nvSpPr>
        <xdr:cNvPr id="123" name="フローチャート: 判断 122">
          <a:extLst>
            <a:ext uri="{FF2B5EF4-FFF2-40B4-BE49-F238E27FC236}">
              <a16:creationId xmlns:a16="http://schemas.microsoft.com/office/drawing/2014/main" id="{1D4D6BEF-1EEA-4236-8D11-A4C77F42C9CF}"/>
            </a:ext>
          </a:extLst>
        </xdr:cNvPr>
        <xdr:cNvSpPr/>
      </xdr:nvSpPr>
      <xdr:spPr>
        <a:xfrm>
          <a:off x="6921500" y="595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585D3898-B5EC-412F-BBAB-B2610E58A49F}"/>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E0F5D6F7-2A20-423A-86E1-FDBBFC60268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296B091A-9260-4E2C-A877-6A690F0E857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A561D935-9DFC-43E5-938C-79B8B7B08E84}"/>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526A2C55-244E-4E84-9796-C337A644802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67310</xdr:rowOff>
    </xdr:from>
    <xdr:to>
      <xdr:col>55</xdr:col>
      <xdr:colOff>50800</xdr:colOff>
      <xdr:row>35</xdr:row>
      <xdr:rowOff>168910</xdr:rowOff>
    </xdr:to>
    <xdr:sp macro="" textlink="">
      <xdr:nvSpPr>
        <xdr:cNvPr id="129" name="楕円 128">
          <a:extLst>
            <a:ext uri="{FF2B5EF4-FFF2-40B4-BE49-F238E27FC236}">
              <a16:creationId xmlns:a16="http://schemas.microsoft.com/office/drawing/2014/main" id="{FCE7CF9F-4351-453A-BAA7-AECDD9D8FDC7}"/>
            </a:ext>
          </a:extLst>
        </xdr:cNvPr>
        <xdr:cNvSpPr/>
      </xdr:nvSpPr>
      <xdr:spPr>
        <a:xfrm>
          <a:off x="104267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90187</xdr:rowOff>
    </xdr:from>
    <xdr:ext cx="469744" cy="259045"/>
    <xdr:sp macro="" textlink="">
      <xdr:nvSpPr>
        <xdr:cNvPr id="130" name="【図書館】&#10;一人当たり面積該当値テキスト">
          <a:extLst>
            <a:ext uri="{FF2B5EF4-FFF2-40B4-BE49-F238E27FC236}">
              <a16:creationId xmlns:a16="http://schemas.microsoft.com/office/drawing/2014/main" id="{0CCF3F7E-E1D9-4953-917B-82F0C26A73C2}"/>
            </a:ext>
          </a:extLst>
        </xdr:cNvPr>
        <xdr:cNvSpPr txBox="1"/>
      </xdr:nvSpPr>
      <xdr:spPr>
        <a:xfrm>
          <a:off x="10515600" y="591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128270</xdr:rowOff>
    </xdr:from>
    <xdr:to>
      <xdr:col>50</xdr:col>
      <xdr:colOff>165100</xdr:colOff>
      <xdr:row>36</xdr:row>
      <xdr:rowOff>58420</xdr:rowOff>
    </xdr:to>
    <xdr:sp macro="" textlink="">
      <xdr:nvSpPr>
        <xdr:cNvPr id="131" name="楕円 130">
          <a:extLst>
            <a:ext uri="{FF2B5EF4-FFF2-40B4-BE49-F238E27FC236}">
              <a16:creationId xmlns:a16="http://schemas.microsoft.com/office/drawing/2014/main" id="{D15158B1-5611-4E6C-8BC6-4131EB5E77BB}"/>
            </a:ext>
          </a:extLst>
        </xdr:cNvPr>
        <xdr:cNvSpPr/>
      </xdr:nvSpPr>
      <xdr:spPr>
        <a:xfrm>
          <a:off x="9588500" y="61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118110</xdr:rowOff>
    </xdr:from>
    <xdr:to>
      <xdr:col>55</xdr:col>
      <xdr:colOff>0</xdr:colOff>
      <xdr:row>36</xdr:row>
      <xdr:rowOff>7620</xdr:rowOff>
    </xdr:to>
    <xdr:cxnSp macro="">
      <xdr:nvCxnSpPr>
        <xdr:cNvPr id="132" name="直線コネクタ 131">
          <a:extLst>
            <a:ext uri="{FF2B5EF4-FFF2-40B4-BE49-F238E27FC236}">
              <a16:creationId xmlns:a16="http://schemas.microsoft.com/office/drawing/2014/main" id="{A532B355-8BC2-46B0-B126-067CC48DA5FE}"/>
            </a:ext>
          </a:extLst>
        </xdr:cNvPr>
        <xdr:cNvCxnSpPr/>
      </xdr:nvCxnSpPr>
      <xdr:spPr>
        <a:xfrm flipV="1">
          <a:off x="9639300" y="61188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48260</xdr:rowOff>
    </xdr:from>
    <xdr:to>
      <xdr:col>46</xdr:col>
      <xdr:colOff>38100</xdr:colOff>
      <xdr:row>36</xdr:row>
      <xdr:rowOff>149860</xdr:rowOff>
    </xdr:to>
    <xdr:sp macro="" textlink="">
      <xdr:nvSpPr>
        <xdr:cNvPr id="133" name="楕円 132">
          <a:extLst>
            <a:ext uri="{FF2B5EF4-FFF2-40B4-BE49-F238E27FC236}">
              <a16:creationId xmlns:a16="http://schemas.microsoft.com/office/drawing/2014/main" id="{0BFB5722-90BF-4ED4-B848-1FD553B45396}"/>
            </a:ext>
          </a:extLst>
        </xdr:cNvPr>
        <xdr:cNvSpPr/>
      </xdr:nvSpPr>
      <xdr:spPr>
        <a:xfrm>
          <a:off x="8699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7620</xdr:rowOff>
    </xdr:from>
    <xdr:to>
      <xdr:col>50</xdr:col>
      <xdr:colOff>114300</xdr:colOff>
      <xdr:row>36</xdr:row>
      <xdr:rowOff>99060</xdr:rowOff>
    </xdr:to>
    <xdr:cxnSp macro="">
      <xdr:nvCxnSpPr>
        <xdr:cNvPr id="134" name="直線コネクタ 133">
          <a:extLst>
            <a:ext uri="{FF2B5EF4-FFF2-40B4-BE49-F238E27FC236}">
              <a16:creationId xmlns:a16="http://schemas.microsoft.com/office/drawing/2014/main" id="{5D7DDC5C-1FA0-4DCF-BC77-674EDD85C36C}"/>
            </a:ext>
          </a:extLst>
        </xdr:cNvPr>
        <xdr:cNvCxnSpPr/>
      </xdr:nvCxnSpPr>
      <xdr:spPr>
        <a:xfrm flipV="1">
          <a:off x="8750300" y="61798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93980</xdr:rowOff>
    </xdr:from>
    <xdr:to>
      <xdr:col>41</xdr:col>
      <xdr:colOff>101600</xdr:colOff>
      <xdr:row>37</xdr:row>
      <xdr:rowOff>24130</xdr:rowOff>
    </xdr:to>
    <xdr:sp macro="" textlink="">
      <xdr:nvSpPr>
        <xdr:cNvPr id="135" name="楕円 134">
          <a:extLst>
            <a:ext uri="{FF2B5EF4-FFF2-40B4-BE49-F238E27FC236}">
              <a16:creationId xmlns:a16="http://schemas.microsoft.com/office/drawing/2014/main" id="{BD1ED60B-82AD-444E-96B6-1F29AEF8B81D}"/>
            </a:ext>
          </a:extLst>
        </xdr:cNvPr>
        <xdr:cNvSpPr/>
      </xdr:nvSpPr>
      <xdr:spPr>
        <a:xfrm>
          <a:off x="7810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99060</xdr:rowOff>
    </xdr:from>
    <xdr:to>
      <xdr:col>45</xdr:col>
      <xdr:colOff>177800</xdr:colOff>
      <xdr:row>36</xdr:row>
      <xdr:rowOff>144780</xdr:rowOff>
    </xdr:to>
    <xdr:cxnSp macro="">
      <xdr:nvCxnSpPr>
        <xdr:cNvPr id="136" name="直線コネクタ 135">
          <a:extLst>
            <a:ext uri="{FF2B5EF4-FFF2-40B4-BE49-F238E27FC236}">
              <a16:creationId xmlns:a16="http://schemas.microsoft.com/office/drawing/2014/main" id="{82AADD29-10A6-40D0-B691-92EF0FF9AC1A}"/>
            </a:ext>
          </a:extLst>
        </xdr:cNvPr>
        <xdr:cNvCxnSpPr/>
      </xdr:nvCxnSpPr>
      <xdr:spPr>
        <a:xfrm flipV="1">
          <a:off x="7861300" y="62712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132080</xdr:rowOff>
    </xdr:from>
    <xdr:to>
      <xdr:col>36</xdr:col>
      <xdr:colOff>165100</xdr:colOff>
      <xdr:row>37</xdr:row>
      <xdr:rowOff>62230</xdr:rowOff>
    </xdr:to>
    <xdr:sp macro="" textlink="">
      <xdr:nvSpPr>
        <xdr:cNvPr id="137" name="楕円 136">
          <a:extLst>
            <a:ext uri="{FF2B5EF4-FFF2-40B4-BE49-F238E27FC236}">
              <a16:creationId xmlns:a16="http://schemas.microsoft.com/office/drawing/2014/main" id="{BA765932-DD20-47F0-9FE7-B748CC4450FB}"/>
            </a:ext>
          </a:extLst>
        </xdr:cNvPr>
        <xdr:cNvSpPr/>
      </xdr:nvSpPr>
      <xdr:spPr>
        <a:xfrm>
          <a:off x="6921500" y="630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144780</xdr:rowOff>
    </xdr:from>
    <xdr:to>
      <xdr:col>41</xdr:col>
      <xdr:colOff>50800</xdr:colOff>
      <xdr:row>37</xdr:row>
      <xdr:rowOff>11430</xdr:rowOff>
    </xdr:to>
    <xdr:cxnSp macro="">
      <xdr:nvCxnSpPr>
        <xdr:cNvPr id="138" name="直線コネクタ 137">
          <a:extLst>
            <a:ext uri="{FF2B5EF4-FFF2-40B4-BE49-F238E27FC236}">
              <a16:creationId xmlns:a16="http://schemas.microsoft.com/office/drawing/2014/main" id="{0791E51D-FA3E-4C36-9A77-BCC0BA5FF0C1}"/>
            </a:ext>
          </a:extLst>
        </xdr:cNvPr>
        <xdr:cNvCxnSpPr/>
      </xdr:nvCxnSpPr>
      <xdr:spPr>
        <a:xfrm flipV="1">
          <a:off x="6972300" y="63169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152417</xdr:rowOff>
    </xdr:from>
    <xdr:ext cx="469744" cy="259045"/>
    <xdr:sp macro="" textlink="">
      <xdr:nvSpPr>
        <xdr:cNvPr id="139" name="n_1aveValue【図書館】&#10;一人当たり面積">
          <a:extLst>
            <a:ext uri="{FF2B5EF4-FFF2-40B4-BE49-F238E27FC236}">
              <a16:creationId xmlns:a16="http://schemas.microsoft.com/office/drawing/2014/main" id="{B0391ECE-53CC-482F-BA41-DCC30037E537}"/>
            </a:ext>
          </a:extLst>
        </xdr:cNvPr>
        <xdr:cNvSpPr txBox="1"/>
      </xdr:nvSpPr>
      <xdr:spPr>
        <a:xfrm>
          <a:off x="9391727" y="649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22877</xdr:rowOff>
    </xdr:from>
    <xdr:ext cx="469744" cy="259045"/>
    <xdr:sp macro="" textlink="">
      <xdr:nvSpPr>
        <xdr:cNvPr id="140" name="n_2aveValue【図書館】&#10;一人当たり面積">
          <a:extLst>
            <a:ext uri="{FF2B5EF4-FFF2-40B4-BE49-F238E27FC236}">
              <a16:creationId xmlns:a16="http://schemas.microsoft.com/office/drawing/2014/main" id="{BA66FC5F-618B-499F-B4A2-26CDE19B0E1B}"/>
            </a:ext>
          </a:extLst>
        </xdr:cNvPr>
        <xdr:cNvSpPr txBox="1"/>
      </xdr:nvSpPr>
      <xdr:spPr>
        <a:xfrm>
          <a:off x="8515427"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19067</xdr:rowOff>
    </xdr:from>
    <xdr:ext cx="469744" cy="259045"/>
    <xdr:sp macro="" textlink="">
      <xdr:nvSpPr>
        <xdr:cNvPr id="141" name="n_3aveValue【図書館】&#10;一人当たり面積">
          <a:extLst>
            <a:ext uri="{FF2B5EF4-FFF2-40B4-BE49-F238E27FC236}">
              <a16:creationId xmlns:a16="http://schemas.microsoft.com/office/drawing/2014/main" id="{2635747E-10D3-4A58-BB99-B079A513BD69}"/>
            </a:ext>
          </a:extLst>
        </xdr:cNvPr>
        <xdr:cNvSpPr txBox="1"/>
      </xdr:nvSpPr>
      <xdr:spPr>
        <a:xfrm>
          <a:off x="7626427" y="687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33</xdr:row>
      <xdr:rowOff>71137</xdr:rowOff>
    </xdr:from>
    <xdr:ext cx="469744" cy="259045"/>
    <xdr:sp macro="" textlink="">
      <xdr:nvSpPr>
        <xdr:cNvPr id="142" name="n_4aveValue【図書館】&#10;一人当たり面積">
          <a:extLst>
            <a:ext uri="{FF2B5EF4-FFF2-40B4-BE49-F238E27FC236}">
              <a16:creationId xmlns:a16="http://schemas.microsoft.com/office/drawing/2014/main" id="{98F19AE9-8159-47DF-8534-218ACF049672}"/>
            </a:ext>
          </a:extLst>
        </xdr:cNvPr>
        <xdr:cNvSpPr txBox="1"/>
      </xdr:nvSpPr>
      <xdr:spPr>
        <a:xfrm>
          <a:off x="6737427" y="572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74947</xdr:rowOff>
    </xdr:from>
    <xdr:ext cx="469744" cy="259045"/>
    <xdr:sp macro="" textlink="">
      <xdr:nvSpPr>
        <xdr:cNvPr id="143" name="n_1mainValue【図書館】&#10;一人当たり面積">
          <a:extLst>
            <a:ext uri="{FF2B5EF4-FFF2-40B4-BE49-F238E27FC236}">
              <a16:creationId xmlns:a16="http://schemas.microsoft.com/office/drawing/2014/main" id="{8252BA0E-F61A-4BBD-A5E5-A7F63D670CFF}"/>
            </a:ext>
          </a:extLst>
        </xdr:cNvPr>
        <xdr:cNvSpPr txBox="1"/>
      </xdr:nvSpPr>
      <xdr:spPr>
        <a:xfrm>
          <a:off x="9391727" y="59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166387</xdr:rowOff>
    </xdr:from>
    <xdr:ext cx="469744" cy="259045"/>
    <xdr:sp macro="" textlink="">
      <xdr:nvSpPr>
        <xdr:cNvPr id="144" name="n_2mainValue【図書館】&#10;一人当たり面積">
          <a:extLst>
            <a:ext uri="{FF2B5EF4-FFF2-40B4-BE49-F238E27FC236}">
              <a16:creationId xmlns:a16="http://schemas.microsoft.com/office/drawing/2014/main" id="{2496FEAE-6A81-4B6B-8757-2FA4A9A7F59E}"/>
            </a:ext>
          </a:extLst>
        </xdr:cNvPr>
        <xdr:cNvSpPr txBox="1"/>
      </xdr:nvSpPr>
      <xdr:spPr>
        <a:xfrm>
          <a:off x="8515427" y="599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40657</xdr:rowOff>
    </xdr:from>
    <xdr:ext cx="469744" cy="259045"/>
    <xdr:sp macro="" textlink="">
      <xdr:nvSpPr>
        <xdr:cNvPr id="145" name="n_3mainValue【図書館】&#10;一人当たり面積">
          <a:extLst>
            <a:ext uri="{FF2B5EF4-FFF2-40B4-BE49-F238E27FC236}">
              <a16:creationId xmlns:a16="http://schemas.microsoft.com/office/drawing/2014/main" id="{40A85847-B509-4A72-9D9F-D65BCA3A6DEA}"/>
            </a:ext>
          </a:extLst>
        </xdr:cNvPr>
        <xdr:cNvSpPr txBox="1"/>
      </xdr:nvSpPr>
      <xdr:spPr>
        <a:xfrm>
          <a:off x="7626427" y="604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53357</xdr:rowOff>
    </xdr:from>
    <xdr:ext cx="469744" cy="259045"/>
    <xdr:sp macro="" textlink="">
      <xdr:nvSpPr>
        <xdr:cNvPr id="146" name="n_4mainValue【図書館】&#10;一人当たり面積">
          <a:extLst>
            <a:ext uri="{FF2B5EF4-FFF2-40B4-BE49-F238E27FC236}">
              <a16:creationId xmlns:a16="http://schemas.microsoft.com/office/drawing/2014/main" id="{AC045A64-6271-451D-B945-C5B66BEE52B6}"/>
            </a:ext>
          </a:extLst>
        </xdr:cNvPr>
        <xdr:cNvSpPr txBox="1"/>
      </xdr:nvSpPr>
      <xdr:spPr>
        <a:xfrm>
          <a:off x="6737427" y="6397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A9FA20F8-F45E-4109-8890-B825EED03DA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A779DA5B-826A-4521-B717-FCDB22CB962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4AF70E72-BB02-47BF-8662-AE6F25A18EF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754F9739-1844-42C1-89AA-4C9F1826796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A7DC28FD-CF11-4563-A2EC-F8F5EA548E6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7B0E75D1-14E2-499C-870C-DFF4BAF7492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CFCE1A62-253A-40CC-BDA5-8B40E052071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32E6F33F-2136-42FB-A5AD-5B96F59CBE2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7323F783-413A-4958-9AAD-076281F5EDF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71D39091-C4AB-422D-AB58-73C5177FB65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5D54DED2-1F8B-476A-9C60-B170DDC65915}"/>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BEC2DE3A-23C3-403B-B611-5608DF8DDFCD}"/>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58C0477B-670B-4EF0-87A0-AE262AFE181D}"/>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FE0E9919-EB26-4BAA-8797-223E33E03DFD}"/>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F8761B5A-9C27-4BAA-8F7D-4F113796F99E}"/>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360BE0A9-EDC5-4C6D-8C36-A52B1141FD8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5A3F3594-26AF-4465-8354-3D3ED8DB69CC}"/>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84D29B87-4F08-45D7-A6AB-A27CE6B43B78}"/>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962D9C0E-C4BE-4E3E-AE6F-9C495BA3DE16}"/>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9D398E27-C838-4B65-8C6A-5D5433F458E6}"/>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C853F214-EC4F-4456-9515-901EEFAEC96A}"/>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0F2E1099-31B0-49F5-B263-92D9B20D9F4C}"/>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id="{F6971996-6877-4650-8256-BD291C5F6F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E3D720F0-A30B-43AA-9F9C-14AD2A2F094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A65985B6-169D-404D-A158-6A1E45FA58C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22860</xdr:rowOff>
    </xdr:from>
    <xdr:to>
      <xdr:col>24</xdr:col>
      <xdr:colOff>62865</xdr:colOff>
      <xdr:row>64</xdr:row>
      <xdr:rowOff>130628</xdr:rowOff>
    </xdr:to>
    <xdr:cxnSp macro="">
      <xdr:nvCxnSpPr>
        <xdr:cNvPr id="172" name="直線コネクタ 171">
          <a:extLst>
            <a:ext uri="{FF2B5EF4-FFF2-40B4-BE49-F238E27FC236}">
              <a16:creationId xmlns:a16="http://schemas.microsoft.com/office/drawing/2014/main" id="{D76E3A7A-01EC-4367-8A6D-ECA8E71D34BE}"/>
            </a:ext>
          </a:extLst>
        </xdr:cNvPr>
        <xdr:cNvCxnSpPr/>
      </xdr:nvCxnSpPr>
      <xdr:spPr>
        <a:xfrm flipV="1">
          <a:off x="4634865" y="9624060"/>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3" name="【体育館・プール】&#10;有形固定資産減価償却率最小値テキスト">
          <a:extLst>
            <a:ext uri="{FF2B5EF4-FFF2-40B4-BE49-F238E27FC236}">
              <a16:creationId xmlns:a16="http://schemas.microsoft.com/office/drawing/2014/main" id="{7E2CC43F-A021-491B-93EE-21C7670AF2F7}"/>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4" name="直線コネクタ 173">
          <a:extLst>
            <a:ext uri="{FF2B5EF4-FFF2-40B4-BE49-F238E27FC236}">
              <a16:creationId xmlns:a16="http://schemas.microsoft.com/office/drawing/2014/main" id="{5C0CAC9A-827E-4011-A6C7-5FFABAD6832B}"/>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140987</xdr:rowOff>
    </xdr:from>
    <xdr:ext cx="340478" cy="259045"/>
    <xdr:sp macro="" textlink="">
      <xdr:nvSpPr>
        <xdr:cNvPr id="175" name="【体育館・プール】&#10;有形固定資産減価償却率最大値テキスト">
          <a:extLst>
            <a:ext uri="{FF2B5EF4-FFF2-40B4-BE49-F238E27FC236}">
              <a16:creationId xmlns:a16="http://schemas.microsoft.com/office/drawing/2014/main" id="{649F362C-2574-4CC3-AB38-42D4D44AE9CB}"/>
            </a:ext>
          </a:extLst>
        </xdr:cNvPr>
        <xdr:cNvSpPr txBox="1"/>
      </xdr:nvSpPr>
      <xdr:spPr>
        <a:xfrm>
          <a:off x="4673600" y="93992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22860</xdr:rowOff>
    </xdr:from>
    <xdr:to>
      <xdr:col>24</xdr:col>
      <xdr:colOff>152400</xdr:colOff>
      <xdr:row>56</xdr:row>
      <xdr:rowOff>22860</xdr:rowOff>
    </xdr:to>
    <xdr:cxnSp macro="">
      <xdr:nvCxnSpPr>
        <xdr:cNvPr id="176" name="直線コネクタ 175">
          <a:extLst>
            <a:ext uri="{FF2B5EF4-FFF2-40B4-BE49-F238E27FC236}">
              <a16:creationId xmlns:a16="http://schemas.microsoft.com/office/drawing/2014/main" id="{527F2DA3-B391-4C8F-B1ED-24F086F5A834}"/>
            </a:ext>
          </a:extLst>
        </xdr:cNvPr>
        <xdr:cNvCxnSpPr/>
      </xdr:nvCxnSpPr>
      <xdr:spPr>
        <a:xfrm>
          <a:off x="4546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161489</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433176CB-ED16-4769-82C8-E7F74C14F521}"/>
            </a:ext>
          </a:extLst>
        </xdr:cNvPr>
        <xdr:cNvSpPr txBox="1"/>
      </xdr:nvSpPr>
      <xdr:spPr>
        <a:xfrm>
          <a:off x="4673600" y="104484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138612</xdr:rowOff>
    </xdr:from>
    <xdr:to>
      <xdr:col>24</xdr:col>
      <xdr:colOff>114300</xdr:colOff>
      <xdr:row>62</xdr:row>
      <xdr:rowOff>68762</xdr:rowOff>
    </xdr:to>
    <xdr:sp macro="" textlink="">
      <xdr:nvSpPr>
        <xdr:cNvPr id="178" name="フローチャート: 判断 177">
          <a:extLst>
            <a:ext uri="{FF2B5EF4-FFF2-40B4-BE49-F238E27FC236}">
              <a16:creationId xmlns:a16="http://schemas.microsoft.com/office/drawing/2014/main" id="{64B02093-4120-439D-915D-5D80386D8B62}"/>
            </a:ext>
          </a:extLst>
        </xdr:cNvPr>
        <xdr:cNvSpPr/>
      </xdr:nvSpPr>
      <xdr:spPr>
        <a:xfrm>
          <a:off x="4584700" y="1059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123916</xdr:rowOff>
    </xdr:from>
    <xdr:to>
      <xdr:col>20</xdr:col>
      <xdr:colOff>38100</xdr:colOff>
      <xdr:row>62</xdr:row>
      <xdr:rowOff>54066</xdr:rowOff>
    </xdr:to>
    <xdr:sp macro="" textlink="">
      <xdr:nvSpPr>
        <xdr:cNvPr id="179" name="フローチャート: 判断 178">
          <a:extLst>
            <a:ext uri="{FF2B5EF4-FFF2-40B4-BE49-F238E27FC236}">
              <a16:creationId xmlns:a16="http://schemas.microsoft.com/office/drawing/2014/main" id="{B072E749-2010-4835-9EF7-A4B98DCBEBB0}"/>
            </a:ext>
          </a:extLst>
        </xdr:cNvPr>
        <xdr:cNvSpPr/>
      </xdr:nvSpPr>
      <xdr:spPr>
        <a:xfrm>
          <a:off x="3746500" y="1058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141877</xdr:rowOff>
    </xdr:from>
    <xdr:to>
      <xdr:col>15</xdr:col>
      <xdr:colOff>101600</xdr:colOff>
      <xdr:row>62</xdr:row>
      <xdr:rowOff>72027</xdr:rowOff>
    </xdr:to>
    <xdr:sp macro="" textlink="">
      <xdr:nvSpPr>
        <xdr:cNvPr id="180" name="フローチャート: 判断 179">
          <a:extLst>
            <a:ext uri="{FF2B5EF4-FFF2-40B4-BE49-F238E27FC236}">
              <a16:creationId xmlns:a16="http://schemas.microsoft.com/office/drawing/2014/main" id="{A2431AB0-6F47-4439-A227-D7BB986D0061}"/>
            </a:ext>
          </a:extLst>
        </xdr:cNvPr>
        <xdr:cNvSpPr/>
      </xdr:nvSpPr>
      <xdr:spPr>
        <a:xfrm>
          <a:off x="2857500" y="1060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89626</xdr:rowOff>
    </xdr:from>
    <xdr:to>
      <xdr:col>10</xdr:col>
      <xdr:colOff>165100</xdr:colOff>
      <xdr:row>62</xdr:row>
      <xdr:rowOff>19776</xdr:rowOff>
    </xdr:to>
    <xdr:sp macro="" textlink="">
      <xdr:nvSpPr>
        <xdr:cNvPr id="181" name="フローチャート: 判断 180">
          <a:extLst>
            <a:ext uri="{FF2B5EF4-FFF2-40B4-BE49-F238E27FC236}">
              <a16:creationId xmlns:a16="http://schemas.microsoft.com/office/drawing/2014/main" id="{8B300DF3-B825-43BA-8092-42430D449E4A}"/>
            </a:ext>
          </a:extLst>
        </xdr:cNvPr>
        <xdr:cNvSpPr/>
      </xdr:nvSpPr>
      <xdr:spPr>
        <a:xfrm>
          <a:off x="1968500" y="1054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156573</xdr:rowOff>
    </xdr:from>
    <xdr:to>
      <xdr:col>6</xdr:col>
      <xdr:colOff>38100</xdr:colOff>
      <xdr:row>61</xdr:row>
      <xdr:rowOff>86723</xdr:rowOff>
    </xdr:to>
    <xdr:sp macro="" textlink="">
      <xdr:nvSpPr>
        <xdr:cNvPr id="182" name="フローチャート: 判断 181">
          <a:extLst>
            <a:ext uri="{FF2B5EF4-FFF2-40B4-BE49-F238E27FC236}">
              <a16:creationId xmlns:a16="http://schemas.microsoft.com/office/drawing/2014/main" id="{C76D7A48-FD45-4CC0-AEFF-2DB50F84108F}"/>
            </a:ext>
          </a:extLst>
        </xdr:cNvPr>
        <xdr:cNvSpPr/>
      </xdr:nvSpPr>
      <xdr:spPr>
        <a:xfrm>
          <a:off x="1079500" y="1044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5F80C5B4-9E7E-4A10-81A0-4BE9F9A4D01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8E98EB1B-7573-4469-97D0-C51E38F7938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C6E39AA8-18B1-4924-9145-324A46DFCA4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2BE7B612-D3F2-4C10-AE19-DEFB35CA400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F84F7244-2BA8-473D-866C-BD8AB0D32F2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79828</xdr:rowOff>
    </xdr:from>
    <xdr:to>
      <xdr:col>24</xdr:col>
      <xdr:colOff>114300</xdr:colOff>
      <xdr:row>65</xdr:row>
      <xdr:rowOff>9978</xdr:rowOff>
    </xdr:to>
    <xdr:sp macro="" textlink="">
      <xdr:nvSpPr>
        <xdr:cNvPr id="188" name="楕円 187">
          <a:extLst>
            <a:ext uri="{FF2B5EF4-FFF2-40B4-BE49-F238E27FC236}">
              <a16:creationId xmlns:a16="http://schemas.microsoft.com/office/drawing/2014/main" id="{69E155F6-8826-4D76-A1FB-5159708EDC8D}"/>
            </a:ext>
          </a:extLst>
        </xdr:cNvPr>
        <xdr:cNvSpPr/>
      </xdr:nvSpPr>
      <xdr:spPr>
        <a:xfrm>
          <a:off x="45847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166205</xdr:rowOff>
    </xdr:from>
    <xdr:ext cx="469744" cy="259045"/>
    <xdr:sp macro="" textlink="">
      <xdr:nvSpPr>
        <xdr:cNvPr id="189" name="【体育館・プール】&#10;有形固定資産減価償却率該当値テキスト">
          <a:extLst>
            <a:ext uri="{FF2B5EF4-FFF2-40B4-BE49-F238E27FC236}">
              <a16:creationId xmlns:a16="http://schemas.microsoft.com/office/drawing/2014/main" id="{164C4DE2-466A-4190-8438-EEA5FB4527D6}"/>
            </a:ext>
          </a:extLst>
        </xdr:cNvPr>
        <xdr:cNvSpPr txBox="1"/>
      </xdr:nvSpPr>
      <xdr:spPr>
        <a:xfrm>
          <a:off x="4673600" y="1096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79828</xdr:rowOff>
    </xdr:from>
    <xdr:to>
      <xdr:col>20</xdr:col>
      <xdr:colOff>38100</xdr:colOff>
      <xdr:row>65</xdr:row>
      <xdr:rowOff>9978</xdr:rowOff>
    </xdr:to>
    <xdr:sp macro="" textlink="">
      <xdr:nvSpPr>
        <xdr:cNvPr id="190" name="楕円 189">
          <a:extLst>
            <a:ext uri="{FF2B5EF4-FFF2-40B4-BE49-F238E27FC236}">
              <a16:creationId xmlns:a16="http://schemas.microsoft.com/office/drawing/2014/main" id="{578500EE-C12A-472D-998C-DE1C07021E69}"/>
            </a:ext>
          </a:extLst>
        </xdr:cNvPr>
        <xdr:cNvSpPr/>
      </xdr:nvSpPr>
      <xdr:spPr>
        <a:xfrm>
          <a:off x="3746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130628</xdr:rowOff>
    </xdr:from>
    <xdr:to>
      <xdr:col>24</xdr:col>
      <xdr:colOff>63500</xdr:colOff>
      <xdr:row>64</xdr:row>
      <xdr:rowOff>130628</xdr:rowOff>
    </xdr:to>
    <xdr:cxnSp macro="">
      <xdr:nvCxnSpPr>
        <xdr:cNvPr id="191" name="直線コネクタ 190">
          <a:extLst>
            <a:ext uri="{FF2B5EF4-FFF2-40B4-BE49-F238E27FC236}">
              <a16:creationId xmlns:a16="http://schemas.microsoft.com/office/drawing/2014/main" id="{D539BEFA-8612-4F4B-B5CC-1A8308D7ABD6}"/>
            </a:ext>
          </a:extLst>
        </xdr:cNvPr>
        <xdr:cNvCxnSpPr/>
      </xdr:nvCxnSpPr>
      <xdr:spPr>
        <a:xfrm>
          <a:off x="3797300" y="11103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79828</xdr:rowOff>
    </xdr:from>
    <xdr:to>
      <xdr:col>15</xdr:col>
      <xdr:colOff>101600</xdr:colOff>
      <xdr:row>65</xdr:row>
      <xdr:rowOff>9978</xdr:rowOff>
    </xdr:to>
    <xdr:sp macro="" textlink="">
      <xdr:nvSpPr>
        <xdr:cNvPr id="192" name="楕円 191">
          <a:extLst>
            <a:ext uri="{FF2B5EF4-FFF2-40B4-BE49-F238E27FC236}">
              <a16:creationId xmlns:a16="http://schemas.microsoft.com/office/drawing/2014/main" id="{6615BCC4-16F5-4972-A728-8C50E823281D}"/>
            </a:ext>
          </a:extLst>
        </xdr:cNvPr>
        <xdr:cNvSpPr/>
      </xdr:nvSpPr>
      <xdr:spPr>
        <a:xfrm>
          <a:off x="2857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130628</xdr:rowOff>
    </xdr:from>
    <xdr:to>
      <xdr:col>19</xdr:col>
      <xdr:colOff>177800</xdr:colOff>
      <xdr:row>64</xdr:row>
      <xdr:rowOff>130628</xdr:rowOff>
    </xdr:to>
    <xdr:cxnSp macro="">
      <xdr:nvCxnSpPr>
        <xdr:cNvPr id="193" name="直線コネクタ 192">
          <a:extLst>
            <a:ext uri="{FF2B5EF4-FFF2-40B4-BE49-F238E27FC236}">
              <a16:creationId xmlns:a16="http://schemas.microsoft.com/office/drawing/2014/main" id="{3422E454-868F-48D2-A143-796D05FC3106}"/>
            </a:ext>
          </a:extLst>
        </xdr:cNvPr>
        <xdr:cNvCxnSpPr/>
      </xdr:nvCxnSpPr>
      <xdr:spPr>
        <a:xfrm>
          <a:off x="2908300" y="1110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79828</xdr:rowOff>
    </xdr:from>
    <xdr:to>
      <xdr:col>10</xdr:col>
      <xdr:colOff>165100</xdr:colOff>
      <xdr:row>65</xdr:row>
      <xdr:rowOff>9978</xdr:rowOff>
    </xdr:to>
    <xdr:sp macro="" textlink="">
      <xdr:nvSpPr>
        <xdr:cNvPr id="194" name="楕円 193">
          <a:extLst>
            <a:ext uri="{FF2B5EF4-FFF2-40B4-BE49-F238E27FC236}">
              <a16:creationId xmlns:a16="http://schemas.microsoft.com/office/drawing/2014/main" id="{34790DCB-6D64-41BB-9A92-21412E8B1FEF}"/>
            </a:ext>
          </a:extLst>
        </xdr:cNvPr>
        <xdr:cNvSpPr/>
      </xdr:nvSpPr>
      <xdr:spPr>
        <a:xfrm>
          <a:off x="1968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130628</xdr:rowOff>
    </xdr:from>
    <xdr:to>
      <xdr:col>15</xdr:col>
      <xdr:colOff>50800</xdr:colOff>
      <xdr:row>64</xdr:row>
      <xdr:rowOff>130628</xdr:rowOff>
    </xdr:to>
    <xdr:cxnSp macro="">
      <xdr:nvCxnSpPr>
        <xdr:cNvPr id="195" name="直線コネクタ 194">
          <a:extLst>
            <a:ext uri="{FF2B5EF4-FFF2-40B4-BE49-F238E27FC236}">
              <a16:creationId xmlns:a16="http://schemas.microsoft.com/office/drawing/2014/main" id="{AC9BC3BA-B145-4184-8CF6-3818E4D2753D}"/>
            </a:ext>
          </a:extLst>
        </xdr:cNvPr>
        <xdr:cNvCxnSpPr/>
      </xdr:nvCxnSpPr>
      <xdr:spPr>
        <a:xfrm>
          <a:off x="2019300" y="1110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64</xdr:row>
      <xdr:rowOff>79828</xdr:rowOff>
    </xdr:from>
    <xdr:to>
      <xdr:col>6</xdr:col>
      <xdr:colOff>38100</xdr:colOff>
      <xdr:row>65</xdr:row>
      <xdr:rowOff>9978</xdr:rowOff>
    </xdr:to>
    <xdr:sp macro="" textlink="">
      <xdr:nvSpPr>
        <xdr:cNvPr id="196" name="楕円 195">
          <a:extLst>
            <a:ext uri="{FF2B5EF4-FFF2-40B4-BE49-F238E27FC236}">
              <a16:creationId xmlns:a16="http://schemas.microsoft.com/office/drawing/2014/main" id="{063ABD76-BA34-4D10-A02C-06B404FDB182}"/>
            </a:ext>
          </a:extLst>
        </xdr:cNvPr>
        <xdr:cNvSpPr/>
      </xdr:nvSpPr>
      <xdr:spPr>
        <a:xfrm>
          <a:off x="1079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130628</xdr:rowOff>
    </xdr:from>
    <xdr:to>
      <xdr:col>10</xdr:col>
      <xdr:colOff>114300</xdr:colOff>
      <xdr:row>64</xdr:row>
      <xdr:rowOff>130628</xdr:rowOff>
    </xdr:to>
    <xdr:cxnSp macro="">
      <xdr:nvCxnSpPr>
        <xdr:cNvPr id="197" name="直線コネクタ 196">
          <a:extLst>
            <a:ext uri="{FF2B5EF4-FFF2-40B4-BE49-F238E27FC236}">
              <a16:creationId xmlns:a16="http://schemas.microsoft.com/office/drawing/2014/main" id="{F26091D9-F840-48F9-B2FB-D4D52022D9FA}"/>
            </a:ext>
          </a:extLst>
        </xdr:cNvPr>
        <xdr:cNvCxnSpPr/>
      </xdr:nvCxnSpPr>
      <xdr:spPr>
        <a:xfrm>
          <a:off x="1130300" y="1110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70593</xdr:rowOff>
    </xdr:from>
    <xdr:ext cx="405111" cy="259045"/>
    <xdr:sp macro="" textlink="">
      <xdr:nvSpPr>
        <xdr:cNvPr id="198" name="n_1aveValue【体育館・プール】&#10;有形固定資産減価償却率">
          <a:extLst>
            <a:ext uri="{FF2B5EF4-FFF2-40B4-BE49-F238E27FC236}">
              <a16:creationId xmlns:a16="http://schemas.microsoft.com/office/drawing/2014/main" id="{86435DB2-8DFD-483D-8F36-7429CF0E5615}"/>
            </a:ext>
          </a:extLst>
        </xdr:cNvPr>
        <xdr:cNvSpPr txBox="1"/>
      </xdr:nvSpPr>
      <xdr:spPr>
        <a:xfrm>
          <a:off x="3582044" y="10357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88554</xdr:rowOff>
    </xdr:from>
    <xdr:ext cx="405111" cy="259045"/>
    <xdr:sp macro="" textlink="">
      <xdr:nvSpPr>
        <xdr:cNvPr id="199" name="n_2aveValue【体育館・プール】&#10;有形固定資産減価償却率">
          <a:extLst>
            <a:ext uri="{FF2B5EF4-FFF2-40B4-BE49-F238E27FC236}">
              <a16:creationId xmlns:a16="http://schemas.microsoft.com/office/drawing/2014/main" id="{8557611C-7714-4F39-88E9-EACE30C052B8}"/>
            </a:ext>
          </a:extLst>
        </xdr:cNvPr>
        <xdr:cNvSpPr txBox="1"/>
      </xdr:nvSpPr>
      <xdr:spPr>
        <a:xfrm>
          <a:off x="2705744" y="10375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36303</xdr:rowOff>
    </xdr:from>
    <xdr:ext cx="405111" cy="259045"/>
    <xdr:sp macro="" textlink="">
      <xdr:nvSpPr>
        <xdr:cNvPr id="200" name="n_3aveValue【体育館・プール】&#10;有形固定資産減価償却率">
          <a:extLst>
            <a:ext uri="{FF2B5EF4-FFF2-40B4-BE49-F238E27FC236}">
              <a16:creationId xmlns:a16="http://schemas.microsoft.com/office/drawing/2014/main" id="{90D40B1C-D063-4C77-BBFB-F88571D43509}"/>
            </a:ext>
          </a:extLst>
        </xdr:cNvPr>
        <xdr:cNvSpPr txBox="1"/>
      </xdr:nvSpPr>
      <xdr:spPr>
        <a:xfrm>
          <a:off x="1816744" y="10323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103250</xdr:rowOff>
    </xdr:from>
    <xdr:ext cx="405111" cy="259045"/>
    <xdr:sp macro="" textlink="">
      <xdr:nvSpPr>
        <xdr:cNvPr id="201" name="n_4aveValue【体育館・プール】&#10;有形固定資産減価償却率">
          <a:extLst>
            <a:ext uri="{FF2B5EF4-FFF2-40B4-BE49-F238E27FC236}">
              <a16:creationId xmlns:a16="http://schemas.microsoft.com/office/drawing/2014/main" id="{06D2BA2D-CB69-49C0-A699-9E0A810ED0F2}"/>
            </a:ext>
          </a:extLst>
        </xdr:cNvPr>
        <xdr:cNvSpPr txBox="1"/>
      </xdr:nvSpPr>
      <xdr:spPr>
        <a:xfrm>
          <a:off x="927744" y="1021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65</xdr:row>
      <xdr:rowOff>1105</xdr:rowOff>
    </xdr:from>
    <xdr:ext cx="469744" cy="259045"/>
    <xdr:sp macro="" textlink="">
      <xdr:nvSpPr>
        <xdr:cNvPr id="202" name="n_1mainValue【体育館・プール】&#10;有形固定資産減価償却率">
          <a:extLst>
            <a:ext uri="{FF2B5EF4-FFF2-40B4-BE49-F238E27FC236}">
              <a16:creationId xmlns:a16="http://schemas.microsoft.com/office/drawing/2014/main" id="{FADCDB45-AF65-44F1-97DE-A6C83FBAB61C}"/>
            </a:ext>
          </a:extLst>
        </xdr:cNvPr>
        <xdr:cNvSpPr txBox="1"/>
      </xdr:nvSpPr>
      <xdr:spPr>
        <a:xfrm>
          <a:off x="35497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65</xdr:row>
      <xdr:rowOff>1105</xdr:rowOff>
    </xdr:from>
    <xdr:ext cx="469744" cy="259045"/>
    <xdr:sp macro="" textlink="">
      <xdr:nvSpPr>
        <xdr:cNvPr id="203" name="n_2mainValue【体育館・プール】&#10;有形固定資産減価償却率">
          <a:extLst>
            <a:ext uri="{FF2B5EF4-FFF2-40B4-BE49-F238E27FC236}">
              <a16:creationId xmlns:a16="http://schemas.microsoft.com/office/drawing/2014/main" id="{2AFFBF1F-7F23-4E22-A244-4F8503EA1A2D}"/>
            </a:ext>
          </a:extLst>
        </xdr:cNvPr>
        <xdr:cNvSpPr txBox="1"/>
      </xdr:nvSpPr>
      <xdr:spPr>
        <a:xfrm>
          <a:off x="2673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65</xdr:row>
      <xdr:rowOff>1105</xdr:rowOff>
    </xdr:from>
    <xdr:ext cx="469744" cy="259045"/>
    <xdr:sp macro="" textlink="">
      <xdr:nvSpPr>
        <xdr:cNvPr id="204" name="n_3mainValue【体育館・プール】&#10;有形固定資産減価償却率">
          <a:extLst>
            <a:ext uri="{FF2B5EF4-FFF2-40B4-BE49-F238E27FC236}">
              <a16:creationId xmlns:a16="http://schemas.microsoft.com/office/drawing/2014/main" id="{24B7088F-7894-4DB3-A59F-3F676B0E108E}"/>
            </a:ext>
          </a:extLst>
        </xdr:cNvPr>
        <xdr:cNvSpPr txBox="1"/>
      </xdr:nvSpPr>
      <xdr:spPr>
        <a:xfrm>
          <a:off x="1784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65</xdr:row>
      <xdr:rowOff>1105</xdr:rowOff>
    </xdr:from>
    <xdr:ext cx="469744" cy="259045"/>
    <xdr:sp macro="" textlink="">
      <xdr:nvSpPr>
        <xdr:cNvPr id="205" name="n_4mainValue【体育館・プール】&#10;有形固定資産減価償却率">
          <a:extLst>
            <a:ext uri="{FF2B5EF4-FFF2-40B4-BE49-F238E27FC236}">
              <a16:creationId xmlns:a16="http://schemas.microsoft.com/office/drawing/2014/main" id="{95B035E9-2C8E-49E8-82D2-CE509FC7DA79}"/>
            </a:ext>
          </a:extLst>
        </xdr:cNvPr>
        <xdr:cNvSpPr txBox="1"/>
      </xdr:nvSpPr>
      <xdr:spPr>
        <a:xfrm>
          <a:off x="895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E994B8B9-281D-4B19-A558-8AC56AC46B6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3010E7BF-576E-4915-9585-DD7C7EE8D00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24994CC-B39F-4CAD-A9DA-65FB54FCAFF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2271265E-43A9-4471-B5FC-F58DCCD297E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EF37719C-D901-4398-9566-0B31CF8471D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FD0A2D48-9AA5-4C2E-8751-7D7285FE8CB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BD9B227C-F7FA-4415-94C2-7F241984AB7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8E0840AB-8F79-41BB-8E85-4408D5D6A1C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B5B7A8D0-8F79-4A0B-AAED-CAA56E82A44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1950AAB0-9FA3-4626-B9B7-E4CF701B111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6" name="直線コネクタ 215">
          <a:extLst>
            <a:ext uri="{FF2B5EF4-FFF2-40B4-BE49-F238E27FC236}">
              <a16:creationId xmlns:a16="http://schemas.microsoft.com/office/drawing/2014/main" id="{F4CF28A6-12AE-49D4-BEB5-92876559D07B}"/>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7" name="テキスト ボックス 216">
          <a:extLst>
            <a:ext uri="{FF2B5EF4-FFF2-40B4-BE49-F238E27FC236}">
              <a16:creationId xmlns:a16="http://schemas.microsoft.com/office/drawing/2014/main" id="{0FE873AD-D885-426F-861C-5EFFDF023266}"/>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8" name="直線コネクタ 217">
          <a:extLst>
            <a:ext uri="{FF2B5EF4-FFF2-40B4-BE49-F238E27FC236}">
              <a16:creationId xmlns:a16="http://schemas.microsoft.com/office/drawing/2014/main" id="{5FEE59D8-392B-416F-BCE3-199B460C5CC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9" name="テキスト ボックス 218">
          <a:extLst>
            <a:ext uri="{FF2B5EF4-FFF2-40B4-BE49-F238E27FC236}">
              <a16:creationId xmlns:a16="http://schemas.microsoft.com/office/drawing/2014/main" id="{8F97E0EF-165F-4C23-A998-4128E4249767}"/>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0" name="直線コネクタ 219">
          <a:extLst>
            <a:ext uri="{FF2B5EF4-FFF2-40B4-BE49-F238E27FC236}">
              <a16:creationId xmlns:a16="http://schemas.microsoft.com/office/drawing/2014/main" id="{29C73CEC-3650-406A-8BB3-E41F785F18E1}"/>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1" name="テキスト ボックス 220">
          <a:extLst>
            <a:ext uri="{FF2B5EF4-FFF2-40B4-BE49-F238E27FC236}">
              <a16:creationId xmlns:a16="http://schemas.microsoft.com/office/drawing/2014/main" id="{FC14EE1B-FA7A-44F5-B6E2-7CC609A11B49}"/>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2" name="直線コネクタ 221">
          <a:extLst>
            <a:ext uri="{FF2B5EF4-FFF2-40B4-BE49-F238E27FC236}">
              <a16:creationId xmlns:a16="http://schemas.microsoft.com/office/drawing/2014/main" id="{59430F71-AF96-46C0-B43D-0D9EC7AD8AA7}"/>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3" name="テキスト ボックス 222">
          <a:extLst>
            <a:ext uri="{FF2B5EF4-FFF2-40B4-BE49-F238E27FC236}">
              <a16:creationId xmlns:a16="http://schemas.microsoft.com/office/drawing/2014/main" id="{183D04EA-BF77-44C2-8665-CD99C4338CFC}"/>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a:extLst>
            <a:ext uri="{FF2B5EF4-FFF2-40B4-BE49-F238E27FC236}">
              <a16:creationId xmlns:a16="http://schemas.microsoft.com/office/drawing/2014/main" id="{7947C015-FE39-437F-9FAD-89047FD72A6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5" name="テキスト ボックス 224">
          <a:extLst>
            <a:ext uri="{FF2B5EF4-FFF2-40B4-BE49-F238E27FC236}">
              <a16:creationId xmlns:a16="http://schemas.microsoft.com/office/drawing/2014/main" id="{4CB37F18-1F15-40DB-A4CF-A06030283B48}"/>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体育館・プール】&#10;一人当たり面積グラフ枠">
          <a:extLst>
            <a:ext uri="{FF2B5EF4-FFF2-40B4-BE49-F238E27FC236}">
              <a16:creationId xmlns:a16="http://schemas.microsoft.com/office/drawing/2014/main" id="{A946CAC1-8C94-49FF-A9CB-8AA8266DADD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45263</xdr:rowOff>
    </xdr:from>
    <xdr:to>
      <xdr:col>54</xdr:col>
      <xdr:colOff>189865</xdr:colOff>
      <xdr:row>63</xdr:row>
      <xdr:rowOff>151333</xdr:rowOff>
    </xdr:to>
    <xdr:cxnSp macro="">
      <xdr:nvCxnSpPr>
        <xdr:cNvPr id="227" name="直線コネクタ 226">
          <a:extLst>
            <a:ext uri="{FF2B5EF4-FFF2-40B4-BE49-F238E27FC236}">
              <a16:creationId xmlns:a16="http://schemas.microsoft.com/office/drawing/2014/main" id="{4CE5FC26-4BC5-48AE-827A-E038AABB4042}"/>
            </a:ext>
          </a:extLst>
        </xdr:cNvPr>
        <xdr:cNvCxnSpPr/>
      </xdr:nvCxnSpPr>
      <xdr:spPr>
        <a:xfrm flipV="1">
          <a:off x="10476865" y="9475013"/>
          <a:ext cx="0" cy="1477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155160</xdr:rowOff>
    </xdr:from>
    <xdr:ext cx="469744" cy="259045"/>
    <xdr:sp macro="" textlink="">
      <xdr:nvSpPr>
        <xdr:cNvPr id="228" name="【体育館・プール】&#10;一人当たり面積最小値テキスト">
          <a:extLst>
            <a:ext uri="{FF2B5EF4-FFF2-40B4-BE49-F238E27FC236}">
              <a16:creationId xmlns:a16="http://schemas.microsoft.com/office/drawing/2014/main" id="{4DE830D9-E76B-475E-8EF2-83556D215A19}"/>
            </a:ext>
          </a:extLst>
        </xdr:cNvPr>
        <xdr:cNvSpPr txBox="1"/>
      </xdr:nvSpPr>
      <xdr:spPr>
        <a:xfrm>
          <a:off x="10515600" y="1095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151333</xdr:rowOff>
    </xdr:from>
    <xdr:to>
      <xdr:col>55</xdr:col>
      <xdr:colOff>88900</xdr:colOff>
      <xdr:row>63</xdr:row>
      <xdr:rowOff>151333</xdr:rowOff>
    </xdr:to>
    <xdr:cxnSp macro="">
      <xdr:nvCxnSpPr>
        <xdr:cNvPr id="229" name="直線コネクタ 228">
          <a:extLst>
            <a:ext uri="{FF2B5EF4-FFF2-40B4-BE49-F238E27FC236}">
              <a16:creationId xmlns:a16="http://schemas.microsoft.com/office/drawing/2014/main" id="{11F7CE55-757A-4F48-9E10-C45BAFE3B799}"/>
            </a:ext>
          </a:extLst>
        </xdr:cNvPr>
        <xdr:cNvCxnSpPr/>
      </xdr:nvCxnSpPr>
      <xdr:spPr>
        <a:xfrm>
          <a:off x="10388600" y="1095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163390</xdr:rowOff>
    </xdr:from>
    <xdr:ext cx="469744" cy="259045"/>
    <xdr:sp macro="" textlink="">
      <xdr:nvSpPr>
        <xdr:cNvPr id="230" name="【体育館・プール】&#10;一人当たり面積最大値テキスト">
          <a:extLst>
            <a:ext uri="{FF2B5EF4-FFF2-40B4-BE49-F238E27FC236}">
              <a16:creationId xmlns:a16="http://schemas.microsoft.com/office/drawing/2014/main" id="{90A1A6BA-5821-4CA1-AADB-D07F0770085C}"/>
            </a:ext>
          </a:extLst>
        </xdr:cNvPr>
        <xdr:cNvSpPr txBox="1"/>
      </xdr:nvSpPr>
      <xdr:spPr>
        <a:xfrm>
          <a:off x="10515600" y="925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45263</xdr:rowOff>
    </xdr:from>
    <xdr:to>
      <xdr:col>55</xdr:col>
      <xdr:colOff>88900</xdr:colOff>
      <xdr:row>55</xdr:row>
      <xdr:rowOff>45263</xdr:rowOff>
    </xdr:to>
    <xdr:cxnSp macro="">
      <xdr:nvCxnSpPr>
        <xdr:cNvPr id="231" name="直線コネクタ 230">
          <a:extLst>
            <a:ext uri="{FF2B5EF4-FFF2-40B4-BE49-F238E27FC236}">
              <a16:creationId xmlns:a16="http://schemas.microsoft.com/office/drawing/2014/main" id="{CB34AF42-066E-4ED5-B882-D3DD0FD9EA32}"/>
            </a:ext>
          </a:extLst>
        </xdr:cNvPr>
        <xdr:cNvCxnSpPr/>
      </xdr:nvCxnSpPr>
      <xdr:spPr>
        <a:xfrm>
          <a:off x="10388600" y="9475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12209</xdr:rowOff>
    </xdr:from>
    <xdr:ext cx="469744" cy="259045"/>
    <xdr:sp macro="" textlink="">
      <xdr:nvSpPr>
        <xdr:cNvPr id="232" name="【体育館・プール】&#10;一人当たり面積平均値テキスト">
          <a:extLst>
            <a:ext uri="{FF2B5EF4-FFF2-40B4-BE49-F238E27FC236}">
              <a16:creationId xmlns:a16="http://schemas.microsoft.com/office/drawing/2014/main" id="{6EB57364-EA01-4014-B034-5A16F6543318}"/>
            </a:ext>
          </a:extLst>
        </xdr:cNvPr>
        <xdr:cNvSpPr txBox="1"/>
      </xdr:nvSpPr>
      <xdr:spPr>
        <a:xfrm>
          <a:off x="10515600" y="10470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33782</xdr:rowOff>
    </xdr:from>
    <xdr:to>
      <xdr:col>55</xdr:col>
      <xdr:colOff>50800</xdr:colOff>
      <xdr:row>61</xdr:row>
      <xdr:rowOff>135382</xdr:rowOff>
    </xdr:to>
    <xdr:sp macro="" textlink="">
      <xdr:nvSpPr>
        <xdr:cNvPr id="233" name="フローチャート: 判断 232">
          <a:extLst>
            <a:ext uri="{FF2B5EF4-FFF2-40B4-BE49-F238E27FC236}">
              <a16:creationId xmlns:a16="http://schemas.microsoft.com/office/drawing/2014/main" id="{52A1C5BE-2EAF-448E-846F-F6F9656672E5}"/>
            </a:ext>
          </a:extLst>
        </xdr:cNvPr>
        <xdr:cNvSpPr/>
      </xdr:nvSpPr>
      <xdr:spPr>
        <a:xfrm>
          <a:off x="10426700" y="1049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139853</xdr:rowOff>
    </xdr:from>
    <xdr:to>
      <xdr:col>50</xdr:col>
      <xdr:colOff>165100</xdr:colOff>
      <xdr:row>61</xdr:row>
      <xdr:rowOff>70003</xdr:rowOff>
    </xdr:to>
    <xdr:sp macro="" textlink="">
      <xdr:nvSpPr>
        <xdr:cNvPr id="234" name="フローチャート: 判断 233">
          <a:extLst>
            <a:ext uri="{FF2B5EF4-FFF2-40B4-BE49-F238E27FC236}">
              <a16:creationId xmlns:a16="http://schemas.microsoft.com/office/drawing/2014/main" id="{EFD1CA80-3911-41FE-A6D1-DE77279254C9}"/>
            </a:ext>
          </a:extLst>
        </xdr:cNvPr>
        <xdr:cNvSpPr/>
      </xdr:nvSpPr>
      <xdr:spPr>
        <a:xfrm>
          <a:off x="9588500" y="1042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89560</xdr:rowOff>
    </xdr:from>
    <xdr:to>
      <xdr:col>46</xdr:col>
      <xdr:colOff>38100</xdr:colOff>
      <xdr:row>62</xdr:row>
      <xdr:rowOff>19710</xdr:rowOff>
    </xdr:to>
    <xdr:sp macro="" textlink="">
      <xdr:nvSpPr>
        <xdr:cNvPr id="235" name="フローチャート: 判断 234">
          <a:extLst>
            <a:ext uri="{FF2B5EF4-FFF2-40B4-BE49-F238E27FC236}">
              <a16:creationId xmlns:a16="http://schemas.microsoft.com/office/drawing/2014/main" id="{8E844189-9B0E-4567-988D-FD92CDA82203}"/>
            </a:ext>
          </a:extLst>
        </xdr:cNvPr>
        <xdr:cNvSpPr/>
      </xdr:nvSpPr>
      <xdr:spPr>
        <a:xfrm>
          <a:off x="8699500" y="1054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40640</xdr:rowOff>
    </xdr:from>
    <xdr:to>
      <xdr:col>41</xdr:col>
      <xdr:colOff>101600</xdr:colOff>
      <xdr:row>61</xdr:row>
      <xdr:rowOff>142240</xdr:rowOff>
    </xdr:to>
    <xdr:sp macro="" textlink="">
      <xdr:nvSpPr>
        <xdr:cNvPr id="236" name="フローチャート: 判断 235">
          <a:extLst>
            <a:ext uri="{FF2B5EF4-FFF2-40B4-BE49-F238E27FC236}">
              <a16:creationId xmlns:a16="http://schemas.microsoft.com/office/drawing/2014/main" id="{2F223EFF-F6DA-478B-A543-1ADB0096E6C3}"/>
            </a:ext>
          </a:extLst>
        </xdr:cNvPr>
        <xdr:cNvSpPr/>
      </xdr:nvSpPr>
      <xdr:spPr>
        <a:xfrm>
          <a:off x="7810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133909</xdr:rowOff>
    </xdr:from>
    <xdr:to>
      <xdr:col>36</xdr:col>
      <xdr:colOff>165100</xdr:colOff>
      <xdr:row>61</xdr:row>
      <xdr:rowOff>64059</xdr:rowOff>
    </xdr:to>
    <xdr:sp macro="" textlink="">
      <xdr:nvSpPr>
        <xdr:cNvPr id="237" name="フローチャート: 判断 236">
          <a:extLst>
            <a:ext uri="{FF2B5EF4-FFF2-40B4-BE49-F238E27FC236}">
              <a16:creationId xmlns:a16="http://schemas.microsoft.com/office/drawing/2014/main" id="{78A40817-89AA-4DAB-A4CF-82BA3285768F}"/>
            </a:ext>
          </a:extLst>
        </xdr:cNvPr>
        <xdr:cNvSpPr/>
      </xdr:nvSpPr>
      <xdr:spPr>
        <a:xfrm>
          <a:off x="6921500" y="10420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C2D9F1A4-2084-49D5-BE32-76F873251BD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AF1C0735-ACC5-424C-96BA-59EAE9FBFAD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70EB39E8-081D-4E3D-BBC2-73044512660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A85BE0A7-422B-4D8C-8495-E0C889BDFCA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2936D1A1-F37F-44F5-9F89-158A56FB533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74016</xdr:rowOff>
    </xdr:from>
    <xdr:to>
      <xdr:col>55</xdr:col>
      <xdr:colOff>50800</xdr:colOff>
      <xdr:row>60</xdr:row>
      <xdr:rowOff>4166</xdr:rowOff>
    </xdr:to>
    <xdr:sp macro="" textlink="">
      <xdr:nvSpPr>
        <xdr:cNvPr id="243" name="楕円 242">
          <a:extLst>
            <a:ext uri="{FF2B5EF4-FFF2-40B4-BE49-F238E27FC236}">
              <a16:creationId xmlns:a16="http://schemas.microsoft.com/office/drawing/2014/main" id="{C4CE8A9A-D299-41F1-BB60-4D5DDA5FC4C1}"/>
            </a:ext>
          </a:extLst>
        </xdr:cNvPr>
        <xdr:cNvSpPr/>
      </xdr:nvSpPr>
      <xdr:spPr>
        <a:xfrm>
          <a:off x="10426700" y="1018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96893</xdr:rowOff>
    </xdr:from>
    <xdr:ext cx="469744" cy="259045"/>
    <xdr:sp macro="" textlink="">
      <xdr:nvSpPr>
        <xdr:cNvPr id="244" name="【体育館・プール】&#10;一人当たり面積該当値テキスト">
          <a:extLst>
            <a:ext uri="{FF2B5EF4-FFF2-40B4-BE49-F238E27FC236}">
              <a16:creationId xmlns:a16="http://schemas.microsoft.com/office/drawing/2014/main" id="{0CBD03C9-AD6B-4FE3-944E-750F2E196B6D}"/>
            </a:ext>
          </a:extLst>
        </xdr:cNvPr>
        <xdr:cNvSpPr txBox="1"/>
      </xdr:nvSpPr>
      <xdr:spPr>
        <a:xfrm>
          <a:off x="10515600" y="10040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99161</xdr:rowOff>
    </xdr:from>
    <xdr:to>
      <xdr:col>50</xdr:col>
      <xdr:colOff>165100</xdr:colOff>
      <xdr:row>60</xdr:row>
      <xdr:rowOff>29311</xdr:rowOff>
    </xdr:to>
    <xdr:sp macro="" textlink="">
      <xdr:nvSpPr>
        <xdr:cNvPr id="245" name="楕円 244">
          <a:extLst>
            <a:ext uri="{FF2B5EF4-FFF2-40B4-BE49-F238E27FC236}">
              <a16:creationId xmlns:a16="http://schemas.microsoft.com/office/drawing/2014/main" id="{57980902-0332-453F-A64C-D08BED98690D}"/>
            </a:ext>
          </a:extLst>
        </xdr:cNvPr>
        <xdr:cNvSpPr/>
      </xdr:nvSpPr>
      <xdr:spPr>
        <a:xfrm>
          <a:off x="9588500" y="1021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124816</xdr:rowOff>
    </xdr:from>
    <xdr:to>
      <xdr:col>55</xdr:col>
      <xdr:colOff>0</xdr:colOff>
      <xdr:row>59</xdr:row>
      <xdr:rowOff>149961</xdr:rowOff>
    </xdr:to>
    <xdr:cxnSp macro="">
      <xdr:nvCxnSpPr>
        <xdr:cNvPr id="246" name="直線コネクタ 245">
          <a:extLst>
            <a:ext uri="{FF2B5EF4-FFF2-40B4-BE49-F238E27FC236}">
              <a16:creationId xmlns:a16="http://schemas.microsoft.com/office/drawing/2014/main" id="{5180E620-ABF4-4070-A023-24DAF3FB303F}"/>
            </a:ext>
          </a:extLst>
        </xdr:cNvPr>
        <xdr:cNvCxnSpPr/>
      </xdr:nvCxnSpPr>
      <xdr:spPr>
        <a:xfrm flipV="1">
          <a:off x="9639300" y="10240366"/>
          <a:ext cx="838200" cy="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132994</xdr:rowOff>
    </xdr:from>
    <xdr:to>
      <xdr:col>46</xdr:col>
      <xdr:colOff>38100</xdr:colOff>
      <xdr:row>60</xdr:row>
      <xdr:rowOff>63144</xdr:rowOff>
    </xdr:to>
    <xdr:sp macro="" textlink="">
      <xdr:nvSpPr>
        <xdr:cNvPr id="247" name="楕円 246">
          <a:extLst>
            <a:ext uri="{FF2B5EF4-FFF2-40B4-BE49-F238E27FC236}">
              <a16:creationId xmlns:a16="http://schemas.microsoft.com/office/drawing/2014/main" id="{A88E534C-4684-4061-9C7C-11960B4B40A9}"/>
            </a:ext>
          </a:extLst>
        </xdr:cNvPr>
        <xdr:cNvSpPr/>
      </xdr:nvSpPr>
      <xdr:spPr>
        <a:xfrm>
          <a:off x="8699500" y="1024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149961</xdr:rowOff>
    </xdr:from>
    <xdr:to>
      <xdr:col>50</xdr:col>
      <xdr:colOff>114300</xdr:colOff>
      <xdr:row>60</xdr:row>
      <xdr:rowOff>12344</xdr:rowOff>
    </xdr:to>
    <xdr:cxnSp macro="">
      <xdr:nvCxnSpPr>
        <xdr:cNvPr id="248" name="直線コネクタ 247">
          <a:extLst>
            <a:ext uri="{FF2B5EF4-FFF2-40B4-BE49-F238E27FC236}">
              <a16:creationId xmlns:a16="http://schemas.microsoft.com/office/drawing/2014/main" id="{243950CE-E03B-4056-A82C-EB0D20CFC761}"/>
            </a:ext>
          </a:extLst>
        </xdr:cNvPr>
        <xdr:cNvCxnSpPr/>
      </xdr:nvCxnSpPr>
      <xdr:spPr>
        <a:xfrm flipV="1">
          <a:off x="8750300" y="10265511"/>
          <a:ext cx="889000" cy="3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150825</xdr:rowOff>
    </xdr:from>
    <xdr:to>
      <xdr:col>41</xdr:col>
      <xdr:colOff>101600</xdr:colOff>
      <xdr:row>60</xdr:row>
      <xdr:rowOff>80975</xdr:rowOff>
    </xdr:to>
    <xdr:sp macro="" textlink="">
      <xdr:nvSpPr>
        <xdr:cNvPr id="249" name="楕円 248">
          <a:extLst>
            <a:ext uri="{FF2B5EF4-FFF2-40B4-BE49-F238E27FC236}">
              <a16:creationId xmlns:a16="http://schemas.microsoft.com/office/drawing/2014/main" id="{4BB15796-A034-49F9-B14C-6B8E3E98E63D}"/>
            </a:ext>
          </a:extLst>
        </xdr:cNvPr>
        <xdr:cNvSpPr/>
      </xdr:nvSpPr>
      <xdr:spPr>
        <a:xfrm>
          <a:off x="7810500" y="1026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12344</xdr:rowOff>
    </xdr:from>
    <xdr:to>
      <xdr:col>45</xdr:col>
      <xdr:colOff>177800</xdr:colOff>
      <xdr:row>60</xdr:row>
      <xdr:rowOff>30175</xdr:rowOff>
    </xdr:to>
    <xdr:cxnSp macro="">
      <xdr:nvCxnSpPr>
        <xdr:cNvPr id="250" name="直線コネクタ 249">
          <a:extLst>
            <a:ext uri="{FF2B5EF4-FFF2-40B4-BE49-F238E27FC236}">
              <a16:creationId xmlns:a16="http://schemas.microsoft.com/office/drawing/2014/main" id="{8DA21876-C3C0-498F-A836-AC5CB3F54D0C}"/>
            </a:ext>
          </a:extLst>
        </xdr:cNvPr>
        <xdr:cNvCxnSpPr/>
      </xdr:nvCxnSpPr>
      <xdr:spPr>
        <a:xfrm flipV="1">
          <a:off x="7861300" y="10299344"/>
          <a:ext cx="8890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167284</xdr:rowOff>
    </xdr:from>
    <xdr:to>
      <xdr:col>36</xdr:col>
      <xdr:colOff>165100</xdr:colOff>
      <xdr:row>60</xdr:row>
      <xdr:rowOff>97434</xdr:rowOff>
    </xdr:to>
    <xdr:sp macro="" textlink="">
      <xdr:nvSpPr>
        <xdr:cNvPr id="251" name="楕円 250">
          <a:extLst>
            <a:ext uri="{FF2B5EF4-FFF2-40B4-BE49-F238E27FC236}">
              <a16:creationId xmlns:a16="http://schemas.microsoft.com/office/drawing/2014/main" id="{519DDCFB-FA6F-4F87-8601-788C41E76184}"/>
            </a:ext>
          </a:extLst>
        </xdr:cNvPr>
        <xdr:cNvSpPr/>
      </xdr:nvSpPr>
      <xdr:spPr>
        <a:xfrm>
          <a:off x="6921500" y="1028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30175</xdr:rowOff>
    </xdr:from>
    <xdr:to>
      <xdr:col>41</xdr:col>
      <xdr:colOff>50800</xdr:colOff>
      <xdr:row>60</xdr:row>
      <xdr:rowOff>46634</xdr:rowOff>
    </xdr:to>
    <xdr:cxnSp macro="">
      <xdr:nvCxnSpPr>
        <xdr:cNvPr id="252" name="直線コネクタ 251">
          <a:extLst>
            <a:ext uri="{FF2B5EF4-FFF2-40B4-BE49-F238E27FC236}">
              <a16:creationId xmlns:a16="http://schemas.microsoft.com/office/drawing/2014/main" id="{8299A68C-4039-4D7E-ADE9-7E1875E56B8C}"/>
            </a:ext>
          </a:extLst>
        </xdr:cNvPr>
        <xdr:cNvCxnSpPr/>
      </xdr:nvCxnSpPr>
      <xdr:spPr>
        <a:xfrm flipV="1">
          <a:off x="6972300" y="10317175"/>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61130</xdr:rowOff>
    </xdr:from>
    <xdr:ext cx="469744" cy="259045"/>
    <xdr:sp macro="" textlink="">
      <xdr:nvSpPr>
        <xdr:cNvPr id="253" name="n_1aveValue【体育館・プール】&#10;一人当たり面積">
          <a:extLst>
            <a:ext uri="{FF2B5EF4-FFF2-40B4-BE49-F238E27FC236}">
              <a16:creationId xmlns:a16="http://schemas.microsoft.com/office/drawing/2014/main" id="{F20A9AAA-639D-4FB6-841A-AE95AF9F97A2}"/>
            </a:ext>
          </a:extLst>
        </xdr:cNvPr>
        <xdr:cNvSpPr txBox="1"/>
      </xdr:nvSpPr>
      <xdr:spPr>
        <a:xfrm>
          <a:off x="9391727" y="10519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10837</xdr:rowOff>
    </xdr:from>
    <xdr:ext cx="469744" cy="259045"/>
    <xdr:sp macro="" textlink="">
      <xdr:nvSpPr>
        <xdr:cNvPr id="254" name="n_2aveValue【体育館・プール】&#10;一人当たり面積">
          <a:extLst>
            <a:ext uri="{FF2B5EF4-FFF2-40B4-BE49-F238E27FC236}">
              <a16:creationId xmlns:a16="http://schemas.microsoft.com/office/drawing/2014/main" id="{9F3E34A7-6D4D-44FF-AA26-0AD97742F78C}"/>
            </a:ext>
          </a:extLst>
        </xdr:cNvPr>
        <xdr:cNvSpPr txBox="1"/>
      </xdr:nvSpPr>
      <xdr:spPr>
        <a:xfrm>
          <a:off x="8515427" y="10640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133367</xdr:rowOff>
    </xdr:from>
    <xdr:ext cx="469744" cy="259045"/>
    <xdr:sp macro="" textlink="">
      <xdr:nvSpPr>
        <xdr:cNvPr id="255" name="n_3aveValue【体育館・プール】&#10;一人当たり面積">
          <a:extLst>
            <a:ext uri="{FF2B5EF4-FFF2-40B4-BE49-F238E27FC236}">
              <a16:creationId xmlns:a16="http://schemas.microsoft.com/office/drawing/2014/main" id="{69C15BC5-6E43-4CF3-B8B7-FED3B2C8FA15}"/>
            </a:ext>
          </a:extLst>
        </xdr:cNvPr>
        <xdr:cNvSpPr txBox="1"/>
      </xdr:nvSpPr>
      <xdr:spPr>
        <a:xfrm>
          <a:off x="7626427" y="1059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55186</xdr:rowOff>
    </xdr:from>
    <xdr:ext cx="469744" cy="259045"/>
    <xdr:sp macro="" textlink="">
      <xdr:nvSpPr>
        <xdr:cNvPr id="256" name="n_4aveValue【体育館・プール】&#10;一人当たり面積">
          <a:extLst>
            <a:ext uri="{FF2B5EF4-FFF2-40B4-BE49-F238E27FC236}">
              <a16:creationId xmlns:a16="http://schemas.microsoft.com/office/drawing/2014/main" id="{15346710-CD52-4569-9B3D-E1EE2A1D3B91}"/>
            </a:ext>
          </a:extLst>
        </xdr:cNvPr>
        <xdr:cNvSpPr txBox="1"/>
      </xdr:nvSpPr>
      <xdr:spPr>
        <a:xfrm>
          <a:off x="6737427" y="10513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45838</xdr:rowOff>
    </xdr:from>
    <xdr:ext cx="469744" cy="259045"/>
    <xdr:sp macro="" textlink="">
      <xdr:nvSpPr>
        <xdr:cNvPr id="257" name="n_1mainValue【体育館・プール】&#10;一人当たり面積">
          <a:extLst>
            <a:ext uri="{FF2B5EF4-FFF2-40B4-BE49-F238E27FC236}">
              <a16:creationId xmlns:a16="http://schemas.microsoft.com/office/drawing/2014/main" id="{4D9F6770-BF37-4736-9908-AC335F9C8B9C}"/>
            </a:ext>
          </a:extLst>
        </xdr:cNvPr>
        <xdr:cNvSpPr txBox="1"/>
      </xdr:nvSpPr>
      <xdr:spPr>
        <a:xfrm>
          <a:off x="9391727" y="998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79671</xdr:rowOff>
    </xdr:from>
    <xdr:ext cx="469744" cy="259045"/>
    <xdr:sp macro="" textlink="">
      <xdr:nvSpPr>
        <xdr:cNvPr id="258" name="n_2mainValue【体育館・プール】&#10;一人当たり面積">
          <a:extLst>
            <a:ext uri="{FF2B5EF4-FFF2-40B4-BE49-F238E27FC236}">
              <a16:creationId xmlns:a16="http://schemas.microsoft.com/office/drawing/2014/main" id="{C02582D8-5EEE-4894-A8E2-8B042BACA04C}"/>
            </a:ext>
          </a:extLst>
        </xdr:cNvPr>
        <xdr:cNvSpPr txBox="1"/>
      </xdr:nvSpPr>
      <xdr:spPr>
        <a:xfrm>
          <a:off x="8515427" y="10023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97502</xdr:rowOff>
    </xdr:from>
    <xdr:ext cx="469744" cy="259045"/>
    <xdr:sp macro="" textlink="">
      <xdr:nvSpPr>
        <xdr:cNvPr id="259" name="n_3mainValue【体育館・プール】&#10;一人当たり面積">
          <a:extLst>
            <a:ext uri="{FF2B5EF4-FFF2-40B4-BE49-F238E27FC236}">
              <a16:creationId xmlns:a16="http://schemas.microsoft.com/office/drawing/2014/main" id="{17458F3B-1D3D-4322-BABB-EA94F2D267B2}"/>
            </a:ext>
          </a:extLst>
        </xdr:cNvPr>
        <xdr:cNvSpPr txBox="1"/>
      </xdr:nvSpPr>
      <xdr:spPr>
        <a:xfrm>
          <a:off x="7626427" y="10041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113961</xdr:rowOff>
    </xdr:from>
    <xdr:ext cx="469744" cy="259045"/>
    <xdr:sp macro="" textlink="">
      <xdr:nvSpPr>
        <xdr:cNvPr id="260" name="n_4mainValue【体育館・プール】&#10;一人当たり面積">
          <a:extLst>
            <a:ext uri="{FF2B5EF4-FFF2-40B4-BE49-F238E27FC236}">
              <a16:creationId xmlns:a16="http://schemas.microsoft.com/office/drawing/2014/main" id="{D29668EC-45C9-4AAB-A420-681CA4FDC10E}"/>
            </a:ext>
          </a:extLst>
        </xdr:cNvPr>
        <xdr:cNvSpPr txBox="1"/>
      </xdr:nvSpPr>
      <xdr:spPr>
        <a:xfrm>
          <a:off x="6737427" y="10058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a:extLst>
            <a:ext uri="{FF2B5EF4-FFF2-40B4-BE49-F238E27FC236}">
              <a16:creationId xmlns:a16="http://schemas.microsoft.com/office/drawing/2014/main" id="{7AF6F181-6054-42AC-BB18-4C1B6E32D8D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a:extLst>
            <a:ext uri="{FF2B5EF4-FFF2-40B4-BE49-F238E27FC236}">
              <a16:creationId xmlns:a16="http://schemas.microsoft.com/office/drawing/2014/main" id="{7E1E7452-5155-4C1D-8BC4-E10872B4728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a:extLst>
            <a:ext uri="{FF2B5EF4-FFF2-40B4-BE49-F238E27FC236}">
              <a16:creationId xmlns:a16="http://schemas.microsoft.com/office/drawing/2014/main" id="{9AEBCE95-6C5D-45E0-B8D0-6CD4782B75A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a:extLst>
            <a:ext uri="{FF2B5EF4-FFF2-40B4-BE49-F238E27FC236}">
              <a16:creationId xmlns:a16="http://schemas.microsoft.com/office/drawing/2014/main" id="{B5B735D0-4DEE-4B15-A873-D715A7436DB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a:extLst>
            <a:ext uri="{FF2B5EF4-FFF2-40B4-BE49-F238E27FC236}">
              <a16:creationId xmlns:a16="http://schemas.microsoft.com/office/drawing/2014/main" id="{E28711CB-1854-46B7-92E2-FDBF28577EC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a:extLst>
            <a:ext uri="{FF2B5EF4-FFF2-40B4-BE49-F238E27FC236}">
              <a16:creationId xmlns:a16="http://schemas.microsoft.com/office/drawing/2014/main" id="{DD40C165-8413-42D5-81E7-FC588F51F94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a:extLst>
            <a:ext uri="{FF2B5EF4-FFF2-40B4-BE49-F238E27FC236}">
              <a16:creationId xmlns:a16="http://schemas.microsoft.com/office/drawing/2014/main" id="{04D21951-4D08-455D-B829-85F1B5F6F5C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a:extLst>
            <a:ext uri="{FF2B5EF4-FFF2-40B4-BE49-F238E27FC236}">
              <a16:creationId xmlns:a16="http://schemas.microsoft.com/office/drawing/2014/main" id="{5ADECF64-ECB9-41DA-AA55-DFD3595546B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a:extLst>
            <a:ext uri="{FF2B5EF4-FFF2-40B4-BE49-F238E27FC236}">
              <a16:creationId xmlns:a16="http://schemas.microsoft.com/office/drawing/2014/main" id="{3C74E178-3676-4BAF-976F-B6728B149BD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a:extLst>
            <a:ext uri="{FF2B5EF4-FFF2-40B4-BE49-F238E27FC236}">
              <a16:creationId xmlns:a16="http://schemas.microsoft.com/office/drawing/2014/main" id="{8BDBD4F2-3EE4-4007-A7AA-F4EAF0D2A5E6}"/>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a:extLst>
            <a:ext uri="{FF2B5EF4-FFF2-40B4-BE49-F238E27FC236}">
              <a16:creationId xmlns:a16="http://schemas.microsoft.com/office/drawing/2014/main" id="{8349908E-6953-4961-8B5A-DDC1BFF38565}"/>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2" name="直線コネクタ 271">
          <a:extLst>
            <a:ext uri="{FF2B5EF4-FFF2-40B4-BE49-F238E27FC236}">
              <a16:creationId xmlns:a16="http://schemas.microsoft.com/office/drawing/2014/main" id="{C47CAA8B-753D-41AB-A631-5D7DBD5C3723}"/>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3" name="テキスト ボックス 272">
          <a:extLst>
            <a:ext uri="{FF2B5EF4-FFF2-40B4-BE49-F238E27FC236}">
              <a16:creationId xmlns:a16="http://schemas.microsoft.com/office/drawing/2014/main" id="{571094A1-03F7-4C40-BA46-FAE0577958F5}"/>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4" name="直線コネクタ 273">
          <a:extLst>
            <a:ext uri="{FF2B5EF4-FFF2-40B4-BE49-F238E27FC236}">
              <a16:creationId xmlns:a16="http://schemas.microsoft.com/office/drawing/2014/main" id="{F752AF28-C4F2-4582-9AD9-07838E08347A}"/>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5" name="テキスト ボックス 274">
          <a:extLst>
            <a:ext uri="{FF2B5EF4-FFF2-40B4-BE49-F238E27FC236}">
              <a16:creationId xmlns:a16="http://schemas.microsoft.com/office/drawing/2014/main" id="{EF88462F-BFA2-4011-B149-CA6389793F12}"/>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6" name="直線コネクタ 275">
          <a:extLst>
            <a:ext uri="{FF2B5EF4-FFF2-40B4-BE49-F238E27FC236}">
              <a16:creationId xmlns:a16="http://schemas.microsoft.com/office/drawing/2014/main" id="{E8B8962B-5352-4450-A929-AE2BC3F7AEAE}"/>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7" name="テキスト ボックス 276">
          <a:extLst>
            <a:ext uri="{FF2B5EF4-FFF2-40B4-BE49-F238E27FC236}">
              <a16:creationId xmlns:a16="http://schemas.microsoft.com/office/drawing/2014/main" id="{068A23FA-DD49-41A1-9F84-FE7410A9F057}"/>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8" name="直線コネクタ 277">
          <a:extLst>
            <a:ext uri="{FF2B5EF4-FFF2-40B4-BE49-F238E27FC236}">
              <a16:creationId xmlns:a16="http://schemas.microsoft.com/office/drawing/2014/main" id="{D771A5A6-EE17-406B-8A11-5CF728C9785D}"/>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9" name="テキスト ボックス 278">
          <a:extLst>
            <a:ext uri="{FF2B5EF4-FFF2-40B4-BE49-F238E27FC236}">
              <a16:creationId xmlns:a16="http://schemas.microsoft.com/office/drawing/2014/main" id="{AB4AA410-4A98-4288-B96A-D1FC082C507D}"/>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0" name="直線コネクタ 279">
          <a:extLst>
            <a:ext uri="{FF2B5EF4-FFF2-40B4-BE49-F238E27FC236}">
              <a16:creationId xmlns:a16="http://schemas.microsoft.com/office/drawing/2014/main" id="{3E646F3A-87D1-42D2-8796-E8B2E893EFC9}"/>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1" name="テキスト ボックス 280">
          <a:extLst>
            <a:ext uri="{FF2B5EF4-FFF2-40B4-BE49-F238E27FC236}">
              <a16:creationId xmlns:a16="http://schemas.microsoft.com/office/drawing/2014/main" id="{9E63A9AF-3BAA-4F7F-BFF6-4B645310E7E9}"/>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2" name="直線コネクタ 281">
          <a:extLst>
            <a:ext uri="{FF2B5EF4-FFF2-40B4-BE49-F238E27FC236}">
              <a16:creationId xmlns:a16="http://schemas.microsoft.com/office/drawing/2014/main" id="{B9BFCBA6-0454-4DA8-8C1A-57DE940FA374}"/>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3" name="テキスト ボックス 282">
          <a:extLst>
            <a:ext uri="{FF2B5EF4-FFF2-40B4-BE49-F238E27FC236}">
              <a16:creationId xmlns:a16="http://schemas.microsoft.com/office/drawing/2014/main" id="{68BBFCA5-458D-4715-87BC-4BCDC9273ACF}"/>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77D2C69B-3E81-4266-967E-9311E8BEF9E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a:extLst>
            <a:ext uri="{FF2B5EF4-FFF2-40B4-BE49-F238E27FC236}">
              <a16:creationId xmlns:a16="http://schemas.microsoft.com/office/drawing/2014/main" id="{13053DC5-E3EF-4CDD-A7E5-A989E59F168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150768</xdr:rowOff>
    </xdr:from>
    <xdr:to>
      <xdr:col>24</xdr:col>
      <xdr:colOff>62865</xdr:colOff>
      <xdr:row>86</xdr:row>
      <xdr:rowOff>168729</xdr:rowOff>
    </xdr:to>
    <xdr:cxnSp macro="">
      <xdr:nvCxnSpPr>
        <xdr:cNvPr id="286" name="直線コネクタ 285">
          <a:extLst>
            <a:ext uri="{FF2B5EF4-FFF2-40B4-BE49-F238E27FC236}">
              <a16:creationId xmlns:a16="http://schemas.microsoft.com/office/drawing/2014/main" id="{A62856E3-358E-4A59-8F66-7F0B9491FF1A}"/>
            </a:ext>
          </a:extLst>
        </xdr:cNvPr>
        <xdr:cNvCxnSpPr/>
      </xdr:nvCxnSpPr>
      <xdr:spPr>
        <a:xfrm flipV="1">
          <a:off x="4634865" y="13352418"/>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7" name="【福祉施設】&#10;有形固定資産減価償却率最小値テキスト">
          <a:extLst>
            <a:ext uri="{FF2B5EF4-FFF2-40B4-BE49-F238E27FC236}">
              <a16:creationId xmlns:a16="http://schemas.microsoft.com/office/drawing/2014/main" id="{C9916B52-18E0-486C-9A8A-F3D0FB7E977E}"/>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8" name="直線コネクタ 287">
          <a:extLst>
            <a:ext uri="{FF2B5EF4-FFF2-40B4-BE49-F238E27FC236}">
              <a16:creationId xmlns:a16="http://schemas.microsoft.com/office/drawing/2014/main" id="{DC16901D-7A20-456C-978F-AFFA5ABA7F9E}"/>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97445</xdr:rowOff>
    </xdr:from>
    <xdr:ext cx="340478" cy="259045"/>
    <xdr:sp macro="" textlink="">
      <xdr:nvSpPr>
        <xdr:cNvPr id="289" name="【福祉施設】&#10;有形固定資産減価償却率最大値テキスト">
          <a:extLst>
            <a:ext uri="{FF2B5EF4-FFF2-40B4-BE49-F238E27FC236}">
              <a16:creationId xmlns:a16="http://schemas.microsoft.com/office/drawing/2014/main" id="{2FA0B0FF-5E2C-4EE6-8EC6-36B48DAAAFF5}"/>
            </a:ext>
          </a:extLst>
        </xdr:cNvPr>
        <xdr:cNvSpPr txBox="1"/>
      </xdr:nvSpPr>
      <xdr:spPr>
        <a:xfrm>
          <a:off x="4673600" y="131276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150768</xdr:rowOff>
    </xdr:from>
    <xdr:to>
      <xdr:col>24</xdr:col>
      <xdr:colOff>152400</xdr:colOff>
      <xdr:row>77</xdr:row>
      <xdr:rowOff>150768</xdr:rowOff>
    </xdr:to>
    <xdr:cxnSp macro="">
      <xdr:nvCxnSpPr>
        <xdr:cNvPr id="290" name="直線コネクタ 289">
          <a:extLst>
            <a:ext uri="{FF2B5EF4-FFF2-40B4-BE49-F238E27FC236}">
              <a16:creationId xmlns:a16="http://schemas.microsoft.com/office/drawing/2014/main" id="{C5714245-8F0D-43F8-83C6-4EDA17EC09FF}"/>
            </a:ext>
          </a:extLst>
        </xdr:cNvPr>
        <xdr:cNvCxnSpPr/>
      </xdr:nvCxnSpPr>
      <xdr:spPr>
        <a:xfrm>
          <a:off x="4546600" y="1335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54264</xdr:rowOff>
    </xdr:from>
    <xdr:ext cx="405111" cy="259045"/>
    <xdr:sp macro="" textlink="">
      <xdr:nvSpPr>
        <xdr:cNvPr id="291" name="【福祉施設】&#10;有形固定資産減価償却率平均値テキスト">
          <a:extLst>
            <a:ext uri="{FF2B5EF4-FFF2-40B4-BE49-F238E27FC236}">
              <a16:creationId xmlns:a16="http://schemas.microsoft.com/office/drawing/2014/main" id="{AFE35A2F-8D1B-49EA-B0E4-4E7D3087CB4B}"/>
            </a:ext>
          </a:extLst>
        </xdr:cNvPr>
        <xdr:cNvSpPr txBox="1"/>
      </xdr:nvSpPr>
      <xdr:spPr>
        <a:xfrm>
          <a:off x="4673600" y="13941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31387</xdr:rowOff>
    </xdr:from>
    <xdr:to>
      <xdr:col>24</xdr:col>
      <xdr:colOff>114300</xdr:colOff>
      <xdr:row>82</xdr:row>
      <xdr:rowOff>132987</xdr:rowOff>
    </xdr:to>
    <xdr:sp macro="" textlink="">
      <xdr:nvSpPr>
        <xdr:cNvPr id="292" name="フローチャート: 判断 291">
          <a:extLst>
            <a:ext uri="{FF2B5EF4-FFF2-40B4-BE49-F238E27FC236}">
              <a16:creationId xmlns:a16="http://schemas.microsoft.com/office/drawing/2014/main" id="{ECCA5D47-A831-4E79-BA8A-B00796A40814}"/>
            </a:ext>
          </a:extLst>
        </xdr:cNvPr>
        <xdr:cNvSpPr/>
      </xdr:nvSpPr>
      <xdr:spPr>
        <a:xfrm>
          <a:off x="45847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160382</xdr:rowOff>
    </xdr:from>
    <xdr:to>
      <xdr:col>20</xdr:col>
      <xdr:colOff>38100</xdr:colOff>
      <xdr:row>82</xdr:row>
      <xdr:rowOff>90532</xdr:rowOff>
    </xdr:to>
    <xdr:sp macro="" textlink="">
      <xdr:nvSpPr>
        <xdr:cNvPr id="293" name="フローチャート: 判断 292">
          <a:extLst>
            <a:ext uri="{FF2B5EF4-FFF2-40B4-BE49-F238E27FC236}">
              <a16:creationId xmlns:a16="http://schemas.microsoft.com/office/drawing/2014/main" id="{81C0D7EB-CE00-432D-B8D1-FDA381BD6665}"/>
            </a:ext>
          </a:extLst>
        </xdr:cNvPr>
        <xdr:cNvSpPr/>
      </xdr:nvSpPr>
      <xdr:spPr>
        <a:xfrm>
          <a:off x="3746500" y="1404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145687</xdr:rowOff>
    </xdr:from>
    <xdr:to>
      <xdr:col>15</xdr:col>
      <xdr:colOff>101600</xdr:colOff>
      <xdr:row>82</xdr:row>
      <xdr:rowOff>75837</xdr:rowOff>
    </xdr:to>
    <xdr:sp macro="" textlink="">
      <xdr:nvSpPr>
        <xdr:cNvPr id="294" name="フローチャート: 判断 293">
          <a:extLst>
            <a:ext uri="{FF2B5EF4-FFF2-40B4-BE49-F238E27FC236}">
              <a16:creationId xmlns:a16="http://schemas.microsoft.com/office/drawing/2014/main" id="{B56A1274-8309-47BF-AE9B-776C68798AA6}"/>
            </a:ext>
          </a:extLst>
        </xdr:cNvPr>
        <xdr:cNvSpPr/>
      </xdr:nvSpPr>
      <xdr:spPr>
        <a:xfrm>
          <a:off x="28575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1995</xdr:rowOff>
    </xdr:from>
    <xdr:to>
      <xdr:col>10</xdr:col>
      <xdr:colOff>165100</xdr:colOff>
      <xdr:row>82</xdr:row>
      <xdr:rowOff>103595</xdr:rowOff>
    </xdr:to>
    <xdr:sp macro="" textlink="">
      <xdr:nvSpPr>
        <xdr:cNvPr id="295" name="フローチャート: 判断 294">
          <a:extLst>
            <a:ext uri="{FF2B5EF4-FFF2-40B4-BE49-F238E27FC236}">
              <a16:creationId xmlns:a16="http://schemas.microsoft.com/office/drawing/2014/main" id="{1694B9D7-A5D9-4DD9-BD58-642A32B80833}"/>
            </a:ext>
          </a:extLst>
        </xdr:cNvPr>
        <xdr:cNvSpPr/>
      </xdr:nvSpPr>
      <xdr:spPr>
        <a:xfrm>
          <a:off x="1968500" y="1406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68943</xdr:rowOff>
    </xdr:from>
    <xdr:to>
      <xdr:col>6</xdr:col>
      <xdr:colOff>38100</xdr:colOff>
      <xdr:row>81</xdr:row>
      <xdr:rowOff>170543</xdr:rowOff>
    </xdr:to>
    <xdr:sp macro="" textlink="">
      <xdr:nvSpPr>
        <xdr:cNvPr id="296" name="フローチャート: 判断 295">
          <a:extLst>
            <a:ext uri="{FF2B5EF4-FFF2-40B4-BE49-F238E27FC236}">
              <a16:creationId xmlns:a16="http://schemas.microsoft.com/office/drawing/2014/main" id="{1DCA28D9-87DF-4EF9-AEDA-FA8AE253ADBE}"/>
            </a:ext>
          </a:extLst>
        </xdr:cNvPr>
        <xdr:cNvSpPr/>
      </xdr:nvSpPr>
      <xdr:spPr>
        <a:xfrm>
          <a:off x="1079500" y="1395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8BDD52C3-2FF3-4915-BCF9-13A7B5B7BF7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738BED01-65B3-4A8E-A505-5A709050A96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6E0620F-C054-4EA6-B397-4EF7D27775C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EE3B8CE7-DA78-4335-8B1E-003BC267F76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D92B1563-32F3-41A8-B79F-1CC692765566}"/>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104866</xdr:rowOff>
    </xdr:from>
    <xdr:to>
      <xdr:col>24</xdr:col>
      <xdr:colOff>114300</xdr:colOff>
      <xdr:row>84</xdr:row>
      <xdr:rowOff>35016</xdr:rowOff>
    </xdr:to>
    <xdr:sp macro="" textlink="">
      <xdr:nvSpPr>
        <xdr:cNvPr id="302" name="楕円 301">
          <a:extLst>
            <a:ext uri="{FF2B5EF4-FFF2-40B4-BE49-F238E27FC236}">
              <a16:creationId xmlns:a16="http://schemas.microsoft.com/office/drawing/2014/main" id="{A2455F31-EBA9-4E8D-B4D2-22342301FF01}"/>
            </a:ext>
          </a:extLst>
        </xdr:cNvPr>
        <xdr:cNvSpPr/>
      </xdr:nvSpPr>
      <xdr:spPr>
        <a:xfrm>
          <a:off x="4584700" y="1433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83293</xdr:rowOff>
    </xdr:from>
    <xdr:ext cx="405111" cy="259045"/>
    <xdr:sp macro="" textlink="">
      <xdr:nvSpPr>
        <xdr:cNvPr id="303" name="【福祉施設】&#10;有形固定資産減価償却率該当値テキスト">
          <a:extLst>
            <a:ext uri="{FF2B5EF4-FFF2-40B4-BE49-F238E27FC236}">
              <a16:creationId xmlns:a16="http://schemas.microsoft.com/office/drawing/2014/main" id="{93FCAC05-19C7-4217-9225-EC9F40816995}"/>
            </a:ext>
          </a:extLst>
        </xdr:cNvPr>
        <xdr:cNvSpPr txBox="1"/>
      </xdr:nvSpPr>
      <xdr:spPr>
        <a:xfrm>
          <a:off x="4673600" y="1431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70576</xdr:rowOff>
    </xdr:from>
    <xdr:to>
      <xdr:col>20</xdr:col>
      <xdr:colOff>38100</xdr:colOff>
      <xdr:row>84</xdr:row>
      <xdr:rowOff>726</xdr:rowOff>
    </xdr:to>
    <xdr:sp macro="" textlink="">
      <xdr:nvSpPr>
        <xdr:cNvPr id="304" name="楕円 303">
          <a:extLst>
            <a:ext uri="{FF2B5EF4-FFF2-40B4-BE49-F238E27FC236}">
              <a16:creationId xmlns:a16="http://schemas.microsoft.com/office/drawing/2014/main" id="{739569AC-6737-49C2-B714-C03E359079D9}"/>
            </a:ext>
          </a:extLst>
        </xdr:cNvPr>
        <xdr:cNvSpPr/>
      </xdr:nvSpPr>
      <xdr:spPr>
        <a:xfrm>
          <a:off x="3746500" y="1430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121376</xdr:rowOff>
    </xdr:from>
    <xdr:to>
      <xdr:col>24</xdr:col>
      <xdr:colOff>63500</xdr:colOff>
      <xdr:row>83</xdr:row>
      <xdr:rowOff>155666</xdr:rowOff>
    </xdr:to>
    <xdr:cxnSp macro="">
      <xdr:nvCxnSpPr>
        <xdr:cNvPr id="305" name="直線コネクタ 304">
          <a:extLst>
            <a:ext uri="{FF2B5EF4-FFF2-40B4-BE49-F238E27FC236}">
              <a16:creationId xmlns:a16="http://schemas.microsoft.com/office/drawing/2014/main" id="{0FF2FA79-CDFB-490E-BF9E-C77EDBA5312B}"/>
            </a:ext>
          </a:extLst>
        </xdr:cNvPr>
        <xdr:cNvCxnSpPr/>
      </xdr:nvCxnSpPr>
      <xdr:spPr>
        <a:xfrm>
          <a:off x="3797300" y="1435172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36286</xdr:rowOff>
    </xdr:from>
    <xdr:to>
      <xdr:col>15</xdr:col>
      <xdr:colOff>101600</xdr:colOff>
      <xdr:row>83</xdr:row>
      <xdr:rowOff>137886</xdr:rowOff>
    </xdr:to>
    <xdr:sp macro="" textlink="">
      <xdr:nvSpPr>
        <xdr:cNvPr id="306" name="楕円 305">
          <a:extLst>
            <a:ext uri="{FF2B5EF4-FFF2-40B4-BE49-F238E27FC236}">
              <a16:creationId xmlns:a16="http://schemas.microsoft.com/office/drawing/2014/main" id="{2CE55027-4013-4EC7-A42F-5580D45F04BA}"/>
            </a:ext>
          </a:extLst>
        </xdr:cNvPr>
        <xdr:cNvSpPr/>
      </xdr:nvSpPr>
      <xdr:spPr>
        <a:xfrm>
          <a:off x="2857500" y="142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87086</xdr:rowOff>
    </xdr:from>
    <xdr:to>
      <xdr:col>19</xdr:col>
      <xdr:colOff>177800</xdr:colOff>
      <xdr:row>83</xdr:row>
      <xdr:rowOff>121376</xdr:rowOff>
    </xdr:to>
    <xdr:cxnSp macro="">
      <xdr:nvCxnSpPr>
        <xdr:cNvPr id="307" name="直線コネクタ 306">
          <a:extLst>
            <a:ext uri="{FF2B5EF4-FFF2-40B4-BE49-F238E27FC236}">
              <a16:creationId xmlns:a16="http://schemas.microsoft.com/office/drawing/2014/main" id="{8FA4581A-7CFF-4B88-97A0-DFC36FE5BFD1}"/>
            </a:ext>
          </a:extLst>
        </xdr:cNvPr>
        <xdr:cNvCxnSpPr/>
      </xdr:nvCxnSpPr>
      <xdr:spPr>
        <a:xfrm>
          <a:off x="2908300" y="1431743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1995</xdr:rowOff>
    </xdr:from>
    <xdr:to>
      <xdr:col>10</xdr:col>
      <xdr:colOff>165100</xdr:colOff>
      <xdr:row>83</xdr:row>
      <xdr:rowOff>103595</xdr:rowOff>
    </xdr:to>
    <xdr:sp macro="" textlink="">
      <xdr:nvSpPr>
        <xdr:cNvPr id="308" name="楕円 307">
          <a:extLst>
            <a:ext uri="{FF2B5EF4-FFF2-40B4-BE49-F238E27FC236}">
              <a16:creationId xmlns:a16="http://schemas.microsoft.com/office/drawing/2014/main" id="{977AAD33-70F5-4578-BC10-44DB38E5A0C5}"/>
            </a:ext>
          </a:extLst>
        </xdr:cNvPr>
        <xdr:cNvSpPr/>
      </xdr:nvSpPr>
      <xdr:spPr>
        <a:xfrm>
          <a:off x="1968500" y="1423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52795</xdr:rowOff>
    </xdr:from>
    <xdr:to>
      <xdr:col>15</xdr:col>
      <xdr:colOff>50800</xdr:colOff>
      <xdr:row>83</xdr:row>
      <xdr:rowOff>87086</xdr:rowOff>
    </xdr:to>
    <xdr:cxnSp macro="">
      <xdr:nvCxnSpPr>
        <xdr:cNvPr id="309" name="直線コネクタ 308">
          <a:extLst>
            <a:ext uri="{FF2B5EF4-FFF2-40B4-BE49-F238E27FC236}">
              <a16:creationId xmlns:a16="http://schemas.microsoft.com/office/drawing/2014/main" id="{303CB927-6293-4878-9F0F-2D8F5EBAC2E6}"/>
            </a:ext>
          </a:extLst>
        </xdr:cNvPr>
        <xdr:cNvCxnSpPr/>
      </xdr:nvCxnSpPr>
      <xdr:spPr>
        <a:xfrm>
          <a:off x="2019300" y="1428314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147320</xdr:rowOff>
    </xdr:from>
    <xdr:to>
      <xdr:col>6</xdr:col>
      <xdr:colOff>38100</xdr:colOff>
      <xdr:row>83</xdr:row>
      <xdr:rowOff>77470</xdr:rowOff>
    </xdr:to>
    <xdr:sp macro="" textlink="">
      <xdr:nvSpPr>
        <xdr:cNvPr id="310" name="楕円 309">
          <a:extLst>
            <a:ext uri="{FF2B5EF4-FFF2-40B4-BE49-F238E27FC236}">
              <a16:creationId xmlns:a16="http://schemas.microsoft.com/office/drawing/2014/main" id="{6C9B80B1-7BAC-4C14-A71F-D40BBB8AFE8E}"/>
            </a:ext>
          </a:extLst>
        </xdr:cNvPr>
        <xdr:cNvSpPr/>
      </xdr:nvSpPr>
      <xdr:spPr>
        <a:xfrm>
          <a:off x="1079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26670</xdr:rowOff>
    </xdr:from>
    <xdr:to>
      <xdr:col>10</xdr:col>
      <xdr:colOff>114300</xdr:colOff>
      <xdr:row>83</xdr:row>
      <xdr:rowOff>52795</xdr:rowOff>
    </xdr:to>
    <xdr:cxnSp macro="">
      <xdr:nvCxnSpPr>
        <xdr:cNvPr id="311" name="直線コネクタ 310">
          <a:extLst>
            <a:ext uri="{FF2B5EF4-FFF2-40B4-BE49-F238E27FC236}">
              <a16:creationId xmlns:a16="http://schemas.microsoft.com/office/drawing/2014/main" id="{4598C872-2DCA-43F2-B263-6941625ED838}"/>
            </a:ext>
          </a:extLst>
        </xdr:cNvPr>
        <xdr:cNvCxnSpPr/>
      </xdr:nvCxnSpPr>
      <xdr:spPr>
        <a:xfrm>
          <a:off x="1130300" y="14257020"/>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107059</xdr:rowOff>
    </xdr:from>
    <xdr:ext cx="405111" cy="259045"/>
    <xdr:sp macro="" textlink="">
      <xdr:nvSpPr>
        <xdr:cNvPr id="312" name="n_1aveValue【福祉施設】&#10;有形固定資産減価償却率">
          <a:extLst>
            <a:ext uri="{FF2B5EF4-FFF2-40B4-BE49-F238E27FC236}">
              <a16:creationId xmlns:a16="http://schemas.microsoft.com/office/drawing/2014/main" id="{496F7FE4-BD1E-495B-8BC4-1E6CBE5B4439}"/>
            </a:ext>
          </a:extLst>
        </xdr:cNvPr>
        <xdr:cNvSpPr txBox="1"/>
      </xdr:nvSpPr>
      <xdr:spPr>
        <a:xfrm>
          <a:off x="3582044" y="1382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92364</xdr:rowOff>
    </xdr:from>
    <xdr:ext cx="405111" cy="259045"/>
    <xdr:sp macro="" textlink="">
      <xdr:nvSpPr>
        <xdr:cNvPr id="313" name="n_2aveValue【福祉施設】&#10;有形固定資産減価償却率">
          <a:extLst>
            <a:ext uri="{FF2B5EF4-FFF2-40B4-BE49-F238E27FC236}">
              <a16:creationId xmlns:a16="http://schemas.microsoft.com/office/drawing/2014/main" id="{D13DE1C2-8F81-4A3D-B432-0BEDC0D02ECD}"/>
            </a:ext>
          </a:extLst>
        </xdr:cNvPr>
        <xdr:cNvSpPr txBox="1"/>
      </xdr:nvSpPr>
      <xdr:spPr>
        <a:xfrm>
          <a:off x="2705744" y="1380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120122</xdr:rowOff>
    </xdr:from>
    <xdr:ext cx="405111" cy="259045"/>
    <xdr:sp macro="" textlink="">
      <xdr:nvSpPr>
        <xdr:cNvPr id="314" name="n_3aveValue【福祉施設】&#10;有形固定資産減価償却率">
          <a:extLst>
            <a:ext uri="{FF2B5EF4-FFF2-40B4-BE49-F238E27FC236}">
              <a16:creationId xmlns:a16="http://schemas.microsoft.com/office/drawing/2014/main" id="{485AB41B-7D6C-411F-BA14-01CDDD6796B7}"/>
            </a:ext>
          </a:extLst>
        </xdr:cNvPr>
        <xdr:cNvSpPr txBox="1"/>
      </xdr:nvSpPr>
      <xdr:spPr>
        <a:xfrm>
          <a:off x="1816744" y="1383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15620</xdr:rowOff>
    </xdr:from>
    <xdr:ext cx="405111" cy="259045"/>
    <xdr:sp macro="" textlink="">
      <xdr:nvSpPr>
        <xdr:cNvPr id="315" name="n_4aveValue【福祉施設】&#10;有形固定資産減価償却率">
          <a:extLst>
            <a:ext uri="{FF2B5EF4-FFF2-40B4-BE49-F238E27FC236}">
              <a16:creationId xmlns:a16="http://schemas.microsoft.com/office/drawing/2014/main" id="{63FE6FCA-F418-44B5-8589-23A6DEDA1172}"/>
            </a:ext>
          </a:extLst>
        </xdr:cNvPr>
        <xdr:cNvSpPr txBox="1"/>
      </xdr:nvSpPr>
      <xdr:spPr>
        <a:xfrm>
          <a:off x="927744" y="1373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163303</xdr:rowOff>
    </xdr:from>
    <xdr:ext cx="405111" cy="259045"/>
    <xdr:sp macro="" textlink="">
      <xdr:nvSpPr>
        <xdr:cNvPr id="316" name="n_1mainValue【福祉施設】&#10;有形固定資産減価償却率">
          <a:extLst>
            <a:ext uri="{FF2B5EF4-FFF2-40B4-BE49-F238E27FC236}">
              <a16:creationId xmlns:a16="http://schemas.microsoft.com/office/drawing/2014/main" id="{99403291-74ED-4D24-BCDF-523134B4EDD7}"/>
            </a:ext>
          </a:extLst>
        </xdr:cNvPr>
        <xdr:cNvSpPr txBox="1"/>
      </xdr:nvSpPr>
      <xdr:spPr>
        <a:xfrm>
          <a:off x="3582044" y="1439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129013</xdr:rowOff>
    </xdr:from>
    <xdr:ext cx="405111" cy="259045"/>
    <xdr:sp macro="" textlink="">
      <xdr:nvSpPr>
        <xdr:cNvPr id="317" name="n_2mainValue【福祉施設】&#10;有形固定資産減価償却率">
          <a:extLst>
            <a:ext uri="{FF2B5EF4-FFF2-40B4-BE49-F238E27FC236}">
              <a16:creationId xmlns:a16="http://schemas.microsoft.com/office/drawing/2014/main" id="{89BD7349-4E37-4A87-85BD-A8DA582185D3}"/>
            </a:ext>
          </a:extLst>
        </xdr:cNvPr>
        <xdr:cNvSpPr txBox="1"/>
      </xdr:nvSpPr>
      <xdr:spPr>
        <a:xfrm>
          <a:off x="2705744" y="1435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94722</xdr:rowOff>
    </xdr:from>
    <xdr:ext cx="405111" cy="259045"/>
    <xdr:sp macro="" textlink="">
      <xdr:nvSpPr>
        <xdr:cNvPr id="318" name="n_3mainValue【福祉施設】&#10;有形固定資産減価償却率">
          <a:extLst>
            <a:ext uri="{FF2B5EF4-FFF2-40B4-BE49-F238E27FC236}">
              <a16:creationId xmlns:a16="http://schemas.microsoft.com/office/drawing/2014/main" id="{61644409-9208-4418-BEB8-499F9C9A632A}"/>
            </a:ext>
          </a:extLst>
        </xdr:cNvPr>
        <xdr:cNvSpPr txBox="1"/>
      </xdr:nvSpPr>
      <xdr:spPr>
        <a:xfrm>
          <a:off x="1816744" y="1432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68597</xdr:rowOff>
    </xdr:from>
    <xdr:ext cx="405111" cy="259045"/>
    <xdr:sp macro="" textlink="">
      <xdr:nvSpPr>
        <xdr:cNvPr id="319" name="n_4mainValue【福祉施設】&#10;有形固定資産減価償却率">
          <a:extLst>
            <a:ext uri="{FF2B5EF4-FFF2-40B4-BE49-F238E27FC236}">
              <a16:creationId xmlns:a16="http://schemas.microsoft.com/office/drawing/2014/main" id="{C3705565-2554-40B2-AB16-3837B5945F5C}"/>
            </a:ext>
          </a:extLst>
        </xdr:cNvPr>
        <xdr:cNvSpPr txBox="1"/>
      </xdr:nvSpPr>
      <xdr:spPr>
        <a:xfrm>
          <a:off x="927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F14B630E-8B9C-49A9-BA70-4DC1AF2A35C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C1019F9C-F363-4E57-9CDE-2CB2A58876E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A443B589-969A-4F37-88EF-BFE7D91C953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D3A62819-F22A-493D-8333-DA6ECE6B5CB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DFAD4550-9279-47AD-93DB-D6DD3782C1E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56D08B10-6D7E-4FFE-91B4-45E5BE5A7D5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A5C14B9B-D29A-4759-BE51-D34FC7114B3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BE2073B1-9840-470D-B0A7-AE901E4407B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62FA4614-A2AD-4243-A64B-DD78DDC4A59E}"/>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83C8BD5C-DF6B-4513-9D37-4D44A40B8A9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0C940C59-8B60-4512-9516-24D7384E1267}"/>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C7010650-4177-4648-9D37-BC13C3E48773}"/>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B515C977-D1E1-4351-A6F3-282174985432}"/>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a:extLst>
            <a:ext uri="{FF2B5EF4-FFF2-40B4-BE49-F238E27FC236}">
              <a16:creationId xmlns:a16="http://schemas.microsoft.com/office/drawing/2014/main" id="{4E7ED5A9-F363-4C2A-8914-648034B52BCE}"/>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C9275D8B-2496-4E4E-AD6C-D2BB9BB0F82B}"/>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a:extLst>
            <a:ext uri="{FF2B5EF4-FFF2-40B4-BE49-F238E27FC236}">
              <a16:creationId xmlns:a16="http://schemas.microsoft.com/office/drawing/2014/main" id="{B473EA5C-F207-4AE4-B6F0-94C1D5A2CA29}"/>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0AB6D293-2772-47AD-B59B-5D0F2DDF9722}"/>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a:extLst>
            <a:ext uri="{FF2B5EF4-FFF2-40B4-BE49-F238E27FC236}">
              <a16:creationId xmlns:a16="http://schemas.microsoft.com/office/drawing/2014/main" id="{F54D7A0E-FDC4-458F-ABBF-0FA05B2197F5}"/>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3E2450DF-A024-4192-BA6B-49D59DCF21E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a:extLst>
            <a:ext uri="{FF2B5EF4-FFF2-40B4-BE49-F238E27FC236}">
              <a16:creationId xmlns:a16="http://schemas.microsoft.com/office/drawing/2014/main" id="{87ACA116-B625-49EC-ACEF-1BE38661CD47}"/>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a:extLst>
            <a:ext uri="{FF2B5EF4-FFF2-40B4-BE49-F238E27FC236}">
              <a16:creationId xmlns:a16="http://schemas.microsoft.com/office/drawing/2014/main" id="{C453CCDE-2F6B-492D-BF71-03D8AFE7E49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55474</xdr:rowOff>
    </xdr:from>
    <xdr:to>
      <xdr:col>54</xdr:col>
      <xdr:colOff>189865</xdr:colOff>
      <xdr:row>86</xdr:row>
      <xdr:rowOff>20041</xdr:rowOff>
    </xdr:to>
    <xdr:cxnSp macro="">
      <xdr:nvCxnSpPr>
        <xdr:cNvPr id="341" name="直線コネクタ 340">
          <a:extLst>
            <a:ext uri="{FF2B5EF4-FFF2-40B4-BE49-F238E27FC236}">
              <a16:creationId xmlns:a16="http://schemas.microsoft.com/office/drawing/2014/main" id="{E6528619-B980-42F4-BE1E-35CAED2790BC}"/>
            </a:ext>
          </a:extLst>
        </xdr:cNvPr>
        <xdr:cNvCxnSpPr/>
      </xdr:nvCxnSpPr>
      <xdr:spPr>
        <a:xfrm flipV="1">
          <a:off x="10476865" y="13428574"/>
          <a:ext cx="0" cy="1336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23868</xdr:rowOff>
    </xdr:from>
    <xdr:ext cx="469744" cy="259045"/>
    <xdr:sp macro="" textlink="">
      <xdr:nvSpPr>
        <xdr:cNvPr id="342" name="【福祉施設】&#10;一人当たり面積最小値テキスト">
          <a:extLst>
            <a:ext uri="{FF2B5EF4-FFF2-40B4-BE49-F238E27FC236}">
              <a16:creationId xmlns:a16="http://schemas.microsoft.com/office/drawing/2014/main" id="{3FB2A889-EB02-4DC0-93E7-2B8CBE0C9907}"/>
            </a:ext>
          </a:extLst>
        </xdr:cNvPr>
        <xdr:cNvSpPr txBox="1"/>
      </xdr:nvSpPr>
      <xdr:spPr>
        <a:xfrm>
          <a:off x="10515600" y="14768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20041</xdr:rowOff>
    </xdr:from>
    <xdr:to>
      <xdr:col>55</xdr:col>
      <xdr:colOff>88900</xdr:colOff>
      <xdr:row>86</xdr:row>
      <xdr:rowOff>20041</xdr:rowOff>
    </xdr:to>
    <xdr:cxnSp macro="">
      <xdr:nvCxnSpPr>
        <xdr:cNvPr id="343" name="直線コネクタ 342">
          <a:extLst>
            <a:ext uri="{FF2B5EF4-FFF2-40B4-BE49-F238E27FC236}">
              <a16:creationId xmlns:a16="http://schemas.microsoft.com/office/drawing/2014/main" id="{F4AA3C52-8339-452F-8069-8C197382C190}"/>
            </a:ext>
          </a:extLst>
        </xdr:cNvPr>
        <xdr:cNvCxnSpPr/>
      </xdr:nvCxnSpPr>
      <xdr:spPr>
        <a:xfrm>
          <a:off x="10388600" y="14764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2151</xdr:rowOff>
    </xdr:from>
    <xdr:ext cx="469744" cy="259045"/>
    <xdr:sp macro="" textlink="">
      <xdr:nvSpPr>
        <xdr:cNvPr id="344" name="【福祉施設】&#10;一人当たり面積最大値テキスト">
          <a:extLst>
            <a:ext uri="{FF2B5EF4-FFF2-40B4-BE49-F238E27FC236}">
              <a16:creationId xmlns:a16="http://schemas.microsoft.com/office/drawing/2014/main" id="{C571E313-3503-4F2F-9691-94000B55970C}"/>
            </a:ext>
          </a:extLst>
        </xdr:cNvPr>
        <xdr:cNvSpPr txBox="1"/>
      </xdr:nvSpPr>
      <xdr:spPr>
        <a:xfrm>
          <a:off x="10515600" y="13203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55474</xdr:rowOff>
    </xdr:from>
    <xdr:to>
      <xdr:col>55</xdr:col>
      <xdr:colOff>88900</xdr:colOff>
      <xdr:row>78</xdr:row>
      <xdr:rowOff>55474</xdr:rowOff>
    </xdr:to>
    <xdr:cxnSp macro="">
      <xdr:nvCxnSpPr>
        <xdr:cNvPr id="345" name="直線コネクタ 344">
          <a:extLst>
            <a:ext uri="{FF2B5EF4-FFF2-40B4-BE49-F238E27FC236}">
              <a16:creationId xmlns:a16="http://schemas.microsoft.com/office/drawing/2014/main" id="{62B94E88-8B55-499F-9DF2-1E9B1DFB3C8F}"/>
            </a:ext>
          </a:extLst>
        </xdr:cNvPr>
        <xdr:cNvCxnSpPr/>
      </xdr:nvCxnSpPr>
      <xdr:spPr>
        <a:xfrm>
          <a:off x="10388600" y="13428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107002</xdr:rowOff>
    </xdr:from>
    <xdr:ext cx="469744" cy="259045"/>
    <xdr:sp macro="" textlink="">
      <xdr:nvSpPr>
        <xdr:cNvPr id="346" name="【福祉施設】&#10;一人当たり面積平均値テキスト">
          <a:extLst>
            <a:ext uri="{FF2B5EF4-FFF2-40B4-BE49-F238E27FC236}">
              <a16:creationId xmlns:a16="http://schemas.microsoft.com/office/drawing/2014/main" id="{938DC35B-4480-4892-BD96-1525C0A4BB8C}"/>
            </a:ext>
          </a:extLst>
        </xdr:cNvPr>
        <xdr:cNvSpPr txBox="1"/>
      </xdr:nvSpPr>
      <xdr:spPr>
        <a:xfrm>
          <a:off x="10515600" y="145088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128575</xdr:rowOff>
    </xdr:from>
    <xdr:to>
      <xdr:col>55</xdr:col>
      <xdr:colOff>50800</xdr:colOff>
      <xdr:row>85</xdr:row>
      <xdr:rowOff>58725</xdr:rowOff>
    </xdr:to>
    <xdr:sp macro="" textlink="">
      <xdr:nvSpPr>
        <xdr:cNvPr id="347" name="フローチャート: 判断 346">
          <a:extLst>
            <a:ext uri="{FF2B5EF4-FFF2-40B4-BE49-F238E27FC236}">
              <a16:creationId xmlns:a16="http://schemas.microsoft.com/office/drawing/2014/main" id="{3425656D-D298-4875-927C-73A5CF87ABA9}"/>
            </a:ext>
          </a:extLst>
        </xdr:cNvPr>
        <xdr:cNvSpPr/>
      </xdr:nvSpPr>
      <xdr:spPr>
        <a:xfrm>
          <a:off x="10426700" y="14530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131090</xdr:rowOff>
    </xdr:from>
    <xdr:to>
      <xdr:col>50</xdr:col>
      <xdr:colOff>165100</xdr:colOff>
      <xdr:row>85</xdr:row>
      <xdr:rowOff>61240</xdr:rowOff>
    </xdr:to>
    <xdr:sp macro="" textlink="">
      <xdr:nvSpPr>
        <xdr:cNvPr id="348" name="フローチャート: 判断 347">
          <a:extLst>
            <a:ext uri="{FF2B5EF4-FFF2-40B4-BE49-F238E27FC236}">
              <a16:creationId xmlns:a16="http://schemas.microsoft.com/office/drawing/2014/main" id="{476422A6-3756-43C3-85EE-F4F1FDBC1B82}"/>
            </a:ext>
          </a:extLst>
        </xdr:cNvPr>
        <xdr:cNvSpPr/>
      </xdr:nvSpPr>
      <xdr:spPr>
        <a:xfrm>
          <a:off x="9588500" y="1453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167666</xdr:rowOff>
    </xdr:from>
    <xdr:to>
      <xdr:col>46</xdr:col>
      <xdr:colOff>38100</xdr:colOff>
      <xdr:row>85</xdr:row>
      <xdr:rowOff>97816</xdr:rowOff>
    </xdr:to>
    <xdr:sp macro="" textlink="">
      <xdr:nvSpPr>
        <xdr:cNvPr id="349" name="フローチャート: 判断 348">
          <a:extLst>
            <a:ext uri="{FF2B5EF4-FFF2-40B4-BE49-F238E27FC236}">
              <a16:creationId xmlns:a16="http://schemas.microsoft.com/office/drawing/2014/main" id="{D7814F32-7A00-4A21-85A1-E982EF76936E}"/>
            </a:ext>
          </a:extLst>
        </xdr:cNvPr>
        <xdr:cNvSpPr/>
      </xdr:nvSpPr>
      <xdr:spPr>
        <a:xfrm>
          <a:off x="8699500" y="1456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161265</xdr:rowOff>
    </xdr:from>
    <xdr:to>
      <xdr:col>41</xdr:col>
      <xdr:colOff>101600</xdr:colOff>
      <xdr:row>85</xdr:row>
      <xdr:rowOff>91415</xdr:rowOff>
    </xdr:to>
    <xdr:sp macro="" textlink="">
      <xdr:nvSpPr>
        <xdr:cNvPr id="350" name="フローチャート: 判断 349">
          <a:extLst>
            <a:ext uri="{FF2B5EF4-FFF2-40B4-BE49-F238E27FC236}">
              <a16:creationId xmlns:a16="http://schemas.microsoft.com/office/drawing/2014/main" id="{CCA9273B-264D-42EB-A855-57DCF25E8D12}"/>
            </a:ext>
          </a:extLst>
        </xdr:cNvPr>
        <xdr:cNvSpPr/>
      </xdr:nvSpPr>
      <xdr:spPr>
        <a:xfrm>
          <a:off x="7810500" y="1456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91542</xdr:rowOff>
    </xdr:from>
    <xdr:to>
      <xdr:col>36</xdr:col>
      <xdr:colOff>165100</xdr:colOff>
      <xdr:row>85</xdr:row>
      <xdr:rowOff>21692</xdr:rowOff>
    </xdr:to>
    <xdr:sp macro="" textlink="">
      <xdr:nvSpPr>
        <xdr:cNvPr id="351" name="フローチャート: 判断 350">
          <a:extLst>
            <a:ext uri="{FF2B5EF4-FFF2-40B4-BE49-F238E27FC236}">
              <a16:creationId xmlns:a16="http://schemas.microsoft.com/office/drawing/2014/main" id="{CC28BA18-187D-4A6D-AE22-19E782CD2E93}"/>
            </a:ext>
          </a:extLst>
        </xdr:cNvPr>
        <xdr:cNvSpPr/>
      </xdr:nvSpPr>
      <xdr:spPr>
        <a:xfrm>
          <a:off x="6921500" y="1449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28B7FA8-3472-4DF5-B697-B68495B61AA7}"/>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3B8DE537-2C1A-4A53-858D-C50662761CA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965BB5E4-D248-498A-8DB9-9C381F8A968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62B7D167-37AF-42BB-84A8-13EEDC9F6BA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2C272957-16D1-4FB6-85B4-05DA2EC9BA9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4674</xdr:rowOff>
    </xdr:from>
    <xdr:to>
      <xdr:col>55</xdr:col>
      <xdr:colOff>50800</xdr:colOff>
      <xdr:row>78</xdr:row>
      <xdr:rowOff>106274</xdr:rowOff>
    </xdr:to>
    <xdr:sp macro="" textlink="">
      <xdr:nvSpPr>
        <xdr:cNvPr id="357" name="楕円 356">
          <a:extLst>
            <a:ext uri="{FF2B5EF4-FFF2-40B4-BE49-F238E27FC236}">
              <a16:creationId xmlns:a16="http://schemas.microsoft.com/office/drawing/2014/main" id="{F7F6286C-45D9-4823-911F-BAA8922366FF}"/>
            </a:ext>
          </a:extLst>
        </xdr:cNvPr>
        <xdr:cNvSpPr/>
      </xdr:nvSpPr>
      <xdr:spPr>
        <a:xfrm>
          <a:off x="10426700" y="1337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129151</xdr:rowOff>
    </xdr:from>
    <xdr:ext cx="469744" cy="259045"/>
    <xdr:sp macro="" textlink="">
      <xdr:nvSpPr>
        <xdr:cNvPr id="358" name="【福祉施設】&#10;一人当たり面積該当値テキスト">
          <a:extLst>
            <a:ext uri="{FF2B5EF4-FFF2-40B4-BE49-F238E27FC236}">
              <a16:creationId xmlns:a16="http://schemas.microsoft.com/office/drawing/2014/main" id="{5D7BA9AF-641D-476C-BA31-EBC759C2049E}"/>
            </a:ext>
          </a:extLst>
        </xdr:cNvPr>
        <xdr:cNvSpPr txBox="1"/>
      </xdr:nvSpPr>
      <xdr:spPr>
        <a:xfrm>
          <a:off x="10515600" y="1333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50851</xdr:rowOff>
    </xdr:from>
    <xdr:to>
      <xdr:col>50</xdr:col>
      <xdr:colOff>165100</xdr:colOff>
      <xdr:row>78</xdr:row>
      <xdr:rowOff>152451</xdr:rowOff>
    </xdr:to>
    <xdr:sp macro="" textlink="">
      <xdr:nvSpPr>
        <xdr:cNvPr id="359" name="楕円 358">
          <a:extLst>
            <a:ext uri="{FF2B5EF4-FFF2-40B4-BE49-F238E27FC236}">
              <a16:creationId xmlns:a16="http://schemas.microsoft.com/office/drawing/2014/main" id="{451A9911-D79D-4A6E-BE2A-481BF3BEEBB6}"/>
            </a:ext>
          </a:extLst>
        </xdr:cNvPr>
        <xdr:cNvSpPr/>
      </xdr:nvSpPr>
      <xdr:spPr>
        <a:xfrm>
          <a:off x="9588500" y="1342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55474</xdr:rowOff>
    </xdr:from>
    <xdr:to>
      <xdr:col>55</xdr:col>
      <xdr:colOff>0</xdr:colOff>
      <xdr:row>78</xdr:row>
      <xdr:rowOff>101651</xdr:rowOff>
    </xdr:to>
    <xdr:cxnSp macro="">
      <xdr:nvCxnSpPr>
        <xdr:cNvPr id="360" name="直線コネクタ 359">
          <a:extLst>
            <a:ext uri="{FF2B5EF4-FFF2-40B4-BE49-F238E27FC236}">
              <a16:creationId xmlns:a16="http://schemas.microsoft.com/office/drawing/2014/main" id="{2F6DF38C-1718-463E-AD71-10E7E2D943F4}"/>
            </a:ext>
          </a:extLst>
        </xdr:cNvPr>
        <xdr:cNvCxnSpPr/>
      </xdr:nvCxnSpPr>
      <xdr:spPr>
        <a:xfrm flipV="1">
          <a:off x="9639300" y="13428574"/>
          <a:ext cx="838200" cy="4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113716</xdr:rowOff>
    </xdr:from>
    <xdr:to>
      <xdr:col>46</xdr:col>
      <xdr:colOff>38100</xdr:colOff>
      <xdr:row>79</xdr:row>
      <xdr:rowOff>43866</xdr:rowOff>
    </xdr:to>
    <xdr:sp macro="" textlink="">
      <xdr:nvSpPr>
        <xdr:cNvPr id="361" name="楕円 360">
          <a:extLst>
            <a:ext uri="{FF2B5EF4-FFF2-40B4-BE49-F238E27FC236}">
              <a16:creationId xmlns:a16="http://schemas.microsoft.com/office/drawing/2014/main" id="{E5C3A110-DA59-44E6-84CA-C31C5BBBA9E6}"/>
            </a:ext>
          </a:extLst>
        </xdr:cNvPr>
        <xdr:cNvSpPr/>
      </xdr:nvSpPr>
      <xdr:spPr>
        <a:xfrm>
          <a:off x="8699500" y="1348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101651</xdr:rowOff>
    </xdr:from>
    <xdr:to>
      <xdr:col>50</xdr:col>
      <xdr:colOff>114300</xdr:colOff>
      <xdr:row>78</xdr:row>
      <xdr:rowOff>164516</xdr:rowOff>
    </xdr:to>
    <xdr:cxnSp macro="">
      <xdr:nvCxnSpPr>
        <xdr:cNvPr id="362" name="直線コネクタ 361">
          <a:extLst>
            <a:ext uri="{FF2B5EF4-FFF2-40B4-BE49-F238E27FC236}">
              <a16:creationId xmlns:a16="http://schemas.microsoft.com/office/drawing/2014/main" id="{A68FF837-1A52-4FF3-8702-600D86F7431E}"/>
            </a:ext>
          </a:extLst>
        </xdr:cNvPr>
        <xdr:cNvCxnSpPr/>
      </xdr:nvCxnSpPr>
      <xdr:spPr>
        <a:xfrm flipV="1">
          <a:off x="8750300" y="13474751"/>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146862</xdr:rowOff>
    </xdr:from>
    <xdr:to>
      <xdr:col>41</xdr:col>
      <xdr:colOff>101600</xdr:colOff>
      <xdr:row>79</xdr:row>
      <xdr:rowOff>77012</xdr:rowOff>
    </xdr:to>
    <xdr:sp macro="" textlink="">
      <xdr:nvSpPr>
        <xdr:cNvPr id="363" name="楕円 362">
          <a:extLst>
            <a:ext uri="{FF2B5EF4-FFF2-40B4-BE49-F238E27FC236}">
              <a16:creationId xmlns:a16="http://schemas.microsoft.com/office/drawing/2014/main" id="{9AD9F468-6ACC-4BFB-8B74-90A8208CB008}"/>
            </a:ext>
          </a:extLst>
        </xdr:cNvPr>
        <xdr:cNvSpPr/>
      </xdr:nvSpPr>
      <xdr:spPr>
        <a:xfrm>
          <a:off x="7810500" y="1351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78</xdr:row>
      <xdr:rowOff>164516</xdr:rowOff>
    </xdr:from>
    <xdr:to>
      <xdr:col>45</xdr:col>
      <xdr:colOff>177800</xdr:colOff>
      <xdr:row>79</xdr:row>
      <xdr:rowOff>26212</xdr:rowOff>
    </xdr:to>
    <xdr:cxnSp macro="">
      <xdr:nvCxnSpPr>
        <xdr:cNvPr id="364" name="直線コネクタ 363">
          <a:extLst>
            <a:ext uri="{FF2B5EF4-FFF2-40B4-BE49-F238E27FC236}">
              <a16:creationId xmlns:a16="http://schemas.microsoft.com/office/drawing/2014/main" id="{7C6FAAA7-8AD7-4C13-A2DC-84BE8FDBFF5C}"/>
            </a:ext>
          </a:extLst>
        </xdr:cNvPr>
        <xdr:cNvCxnSpPr/>
      </xdr:nvCxnSpPr>
      <xdr:spPr>
        <a:xfrm flipV="1">
          <a:off x="7861300" y="13537616"/>
          <a:ext cx="889000" cy="33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78</xdr:row>
      <xdr:rowOff>150521</xdr:rowOff>
    </xdr:from>
    <xdr:to>
      <xdr:col>36</xdr:col>
      <xdr:colOff>165100</xdr:colOff>
      <xdr:row>79</xdr:row>
      <xdr:rowOff>80671</xdr:rowOff>
    </xdr:to>
    <xdr:sp macro="" textlink="">
      <xdr:nvSpPr>
        <xdr:cNvPr id="365" name="楕円 364">
          <a:extLst>
            <a:ext uri="{FF2B5EF4-FFF2-40B4-BE49-F238E27FC236}">
              <a16:creationId xmlns:a16="http://schemas.microsoft.com/office/drawing/2014/main" id="{0FF320F3-AA41-4D6B-A300-B09C5B3D3D0D}"/>
            </a:ext>
          </a:extLst>
        </xdr:cNvPr>
        <xdr:cNvSpPr/>
      </xdr:nvSpPr>
      <xdr:spPr>
        <a:xfrm>
          <a:off x="6921500" y="1352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26212</xdr:rowOff>
    </xdr:from>
    <xdr:to>
      <xdr:col>41</xdr:col>
      <xdr:colOff>50800</xdr:colOff>
      <xdr:row>79</xdr:row>
      <xdr:rowOff>29871</xdr:rowOff>
    </xdr:to>
    <xdr:cxnSp macro="">
      <xdr:nvCxnSpPr>
        <xdr:cNvPr id="366" name="直線コネクタ 365">
          <a:extLst>
            <a:ext uri="{FF2B5EF4-FFF2-40B4-BE49-F238E27FC236}">
              <a16:creationId xmlns:a16="http://schemas.microsoft.com/office/drawing/2014/main" id="{8457F3FB-6816-49C5-8D8C-900707C41533}"/>
            </a:ext>
          </a:extLst>
        </xdr:cNvPr>
        <xdr:cNvCxnSpPr/>
      </xdr:nvCxnSpPr>
      <xdr:spPr>
        <a:xfrm flipV="1">
          <a:off x="6972300" y="13570762"/>
          <a:ext cx="889000" cy="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52367</xdr:rowOff>
    </xdr:from>
    <xdr:ext cx="469744" cy="259045"/>
    <xdr:sp macro="" textlink="">
      <xdr:nvSpPr>
        <xdr:cNvPr id="367" name="n_1aveValue【福祉施設】&#10;一人当たり面積">
          <a:extLst>
            <a:ext uri="{FF2B5EF4-FFF2-40B4-BE49-F238E27FC236}">
              <a16:creationId xmlns:a16="http://schemas.microsoft.com/office/drawing/2014/main" id="{785CA5B6-9BD7-4C1B-9843-D6A6BD69C43F}"/>
            </a:ext>
          </a:extLst>
        </xdr:cNvPr>
        <xdr:cNvSpPr txBox="1"/>
      </xdr:nvSpPr>
      <xdr:spPr>
        <a:xfrm>
          <a:off x="9391727" y="1462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88943</xdr:rowOff>
    </xdr:from>
    <xdr:ext cx="469744" cy="259045"/>
    <xdr:sp macro="" textlink="">
      <xdr:nvSpPr>
        <xdr:cNvPr id="368" name="n_2aveValue【福祉施設】&#10;一人当たり面積">
          <a:extLst>
            <a:ext uri="{FF2B5EF4-FFF2-40B4-BE49-F238E27FC236}">
              <a16:creationId xmlns:a16="http://schemas.microsoft.com/office/drawing/2014/main" id="{AB933AD8-A5F6-4FB2-AA66-26844352B577}"/>
            </a:ext>
          </a:extLst>
        </xdr:cNvPr>
        <xdr:cNvSpPr txBox="1"/>
      </xdr:nvSpPr>
      <xdr:spPr>
        <a:xfrm>
          <a:off x="8515427" y="14662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82542</xdr:rowOff>
    </xdr:from>
    <xdr:ext cx="469744" cy="259045"/>
    <xdr:sp macro="" textlink="">
      <xdr:nvSpPr>
        <xdr:cNvPr id="369" name="n_3aveValue【福祉施設】&#10;一人当たり面積">
          <a:extLst>
            <a:ext uri="{FF2B5EF4-FFF2-40B4-BE49-F238E27FC236}">
              <a16:creationId xmlns:a16="http://schemas.microsoft.com/office/drawing/2014/main" id="{85E59961-266E-461C-AE5F-CFD902F0C43F}"/>
            </a:ext>
          </a:extLst>
        </xdr:cNvPr>
        <xdr:cNvSpPr txBox="1"/>
      </xdr:nvSpPr>
      <xdr:spPr>
        <a:xfrm>
          <a:off x="7626427" y="14655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12819</xdr:rowOff>
    </xdr:from>
    <xdr:ext cx="469744" cy="259045"/>
    <xdr:sp macro="" textlink="">
      <xdr:nvSpPr>
        <xdr:cNvPr id="370" name="n_4aveValue【福祉施設】&#10;一人当たり面積">
          <a:extLst>
            <a:ext uri="{FF2B5EF4-FFF2-40B4-BE49-F238E27FC236}">
              <a16:creationId xmlns:a16="http://schemas.microsoft.com/office/drawing/2014/main" id="{18634E62-BD37-4107-B494-680FEC564FEC}"/>
            </a:ext>
          </a:extLst>
        </xdr:cNvPr>
        <xdr:cNvSpPr txBox="1"/>
      </xdr:nvSpPr>
      <xdr:spPr>
        <a:xfrm>
          <a:off x="6737427" y="14586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76</xdr:row>
      <xdr:rowOff>168978</xdr:rowOff>
    </xdr:from>
    <xdr:ext cx="469744" cy="259045"/>
    <xdr:sp macro="" textlink="">
      <xdr:nvSpPr>
        <xdr:cNvPr id="371" name="n_1mainValue【福祉施設】&#10;一人当たり面積">
          <a:extLst>
            <a:ext uri="{FF2B5EF4-FFF2-40B4-BE49-F238E27FC236}">
              <a16:creationId xmlns:a16="http://schemas.microsoft.com/office/drawing/2014/main" id="{56FBAE03-6394-493C-95D7-F03C3828DEC9}"/>
            </a:ext>
          </a:extLst>
        </xdr:cNvPr>
        <xdr:cNvSpPr txBox="1"/>
      </xdr:nvSpPr>
      <xdr:spPr>
        <a:xfrm>
          <a:off x="9391727" y="13199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60393</xdr:rowOff>
    </xdr:from>
    <xdr:ext cx="469744" cy="259045"/>
    <xdr:sp macro="" textlink="">
      <xdr:nvSpPr>
        <xdr:cNvPr id="372" name="n_2mainValue【福祉施設】&#10;一人当たり面積">
          <a:extLst>
            <a:ext uri="{FF2B5EF4-FFF2-40B4-BE49-F238E27FC236}">
              <a16:creationId xmlns:a16="http://schemas.microsoft.com/office/drawing/2014/main" id="{D9088CD0-BCC8-4060-9FF5-B51011E8ACB2}"/>
            </a:ext>
          </a:extLst>
        </xdr:cNvPr>
        <xdr:cNvSpPr txBox="1"/>
      </xdr:nvSpPr>
      <xdr:spPr>
        <a:xfrm>
          <a:off x="8515427" y="13262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93539</xdr:rowOff>
    </xdr:from>
    <xdr:ext cx="469744" cy="259045"/>
    <xdr:sp macro="" textlink="">
      <xdr:nvSpPr>
        <xdr:cNvPr id="373" name="n_3mainValue【福祉施設】&#10;一人当たり面積">
          <a:extLst>
            <a:ext uri="{FF2B5EF4-FFF2-40B4-BE49-F238E27FC236}">
              <a16:creationId xmlns:a16="http://schemas.microsoft.com/office/drawing/2014/main" id="{C61FED3D-3330-4914-8BA3-B8EFCF5E2618}"/>
            </a:ext>
          </a:extLst>
        </xdr:cNvPr>
        <xdr:cNvSpPr txBox="1"/>
      </xdr:nvSpPr>
      <xdr:spPr>
        <a:xfrm>
          <a:off x="7626427" y="13295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97198</xdr:rowOff>
    </xdr:from>
    <xdr:ext cx="469744" cy="259045"/>
    <xdr:sp macro="" textlink="">
      <xdr:nvSpPr>
        <xdr:cNvPr id="374" name="n_4mainValue【福祉施設】&#10;一人当たり面積">
          <a:extLst>
            <a:ext uri="{FF2B5EF4-FFF2-40B4-BE49-F238E27FC236}">
              <a16:creationId xmlns:a16="http://schemas.microsoft.com/office/drawing/2014/main" id="{60915344-AE2B-4311-82AA-44FAE3E90EFB}"/>
            </a:ext>
          </a:extLst>
        </xdr:cNvPr>
        <xdr:cNvSpPr txBox="1"/>
      </xdr:nvSpPr>
      <xdr:spPr>
        <a:xfrm>
          <a:off x="6737427" y="13298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5932A983-771B-45C9-A1AD-75E65A12327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3B342256-DA6E-4601-A18D-61060D7AE31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A4E9C8A8-0FDA-4877-B22E-6C1E524D37F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8FE6F14D-2051-4203-8112-EA4528D47EA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9BAAAB7B-8566-41F2-AA10-E50AED5A351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80F0C5A2-4B55-4D47-8FEA-29CBEE1848E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8DDFB63D-7C8B-4639-9489-D92D78349A6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2445D718-0157-48F6-BA3B-F45939450585}"/>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a:extLst>
            <a:ext uri="{FF2B5EF4-FFF2-40B4-BE49-F238E27FC236}">
              <a16:creationId xmlns:a16="http://schemas.microsoft.com/office/drawing/2014/main" id="{5415D460-837F-42ED-A188-335D771DF30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a:extLst>
            <a:ext uri="{FF2B5EF4-FFF2-40B4-BE49-F238E27FC236}">
              <a16:creationId xmlns:a16="http://schemas.microsoft.com/office/drawing/2014/main" id="{326A432B-9906-4053-9737-FDB6C1B9B89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a:extLst>
            <a:ext uri="{FF2B5EF4-FFF2-40B4-BE49-F238E27FC236}">
              <a16:creationId xmlns:a16="http://schemas.microsoft.com/office/drawing/2014/main" id="{778EA5EE-8F9A-4731-A337-6E92EDBC7E8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a:extLst>
            <a:ext uri="{FF2B5EF4-FFF2-40B4-BE49-F238E27FC236}">
              <a16:creationId xmlns:a16="http://schemas.microsoft.com/office/drawing/2014/main" id="{577B61D9-1425-4604-BD5F-8A2C035D690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a:extLst>
            <a:ext uri="{FF2B5EF4-FFF2-40B4-BE49-F238E27FC236}">
              <a16:creationId xmlns:a16="http://schemas.microsoft.com/office/drawing/2014/main" id="{AC0C70CC-00AE-42F6-90A3-E526FFC8419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a:extLst>
            <a:ext uri="{FF2B5EF4-FFF2-40B4-BE49-F238E27FC236}">
              <a16:creationId xmlns:a16="http://schemas.microsoft.com/office/drawing/2014/main" id="{A79750B0-4F67-431C-A4EA-E9DCC551488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a:extLst>
            <a:ext uri="{FF2B5EF4-FFF2-40B4-BE49-F238E27FC236}">
              <a16:creationId xmlns:a16="http://schemas.microsoft.com/office/drawing/2014/main" id="{B095A100-8942-4E94-A241-564D22102FA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a:extLst>
            <a:ext uri="{FF2B5EF4-FFF2-40B4-BE49-F238E27FC236}">
              <a16:creationId xmlns:a16="http://schemas.microsoft.com/office/drawing/2014/main" id="{1ED78132-78B1-4175-AD29-F2E3C9B87646}"/>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a16="http://schemas.microsoft.com/office/drawing/2014/main" id="{324D6FA6-D85A-4FF4-BAF2-408C2E17F64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a16="http://schemas.microsoft.com/office/drawing/2014/main" id="{2ED7890D-5F91-4FBE-A1F2-B925A08C465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a16="http://schemas.microsoft.com/office/drawing/2014/main" id="{69FFD301-CAB1-4D36-A3BF-4D6010EB60A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a16="http://schemas.microsoft.com/office/drawing/2014/main" id="{1F111823-7D02-4834-B378-04C82214DD9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a16="http://schemas.microsoft.com/office/drawing/2014/main" id="{09C252B3-A18F-4A4E-9C5A-8603E7F4B8F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a16="http://schemas.microsoft.com/office/drawing/2014/main" id="{0504B282-89D7-488D-B553-6AE55A70F8E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a16="http://schemas.microsoft.com/office/drawing/2014/main" id="{6AD86749-E156-4F18-8170-7225849D383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a16="http://schemas.microsoft.com/office/drawing/2014/main" id="{B9F09AF5-516D-459A-8F60-450BD2D9D48F}"/>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a:extLst>
            <a:ext uri="{FF2B5EF4-FFF2-40B4-BE49-F238E27FC236}">
              <a16:creationId xmlns:a16="http://schemas.microsoft.com/office/drawing/2014/main" id="{0B653E4B-61FC-4076-B285-C6C648E26E1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a:extLst>
            <a:ext uri="{FF2B5EF4-FFF2-40B4-BE49-F238E27FC236}">
              <a16:creationId xmlns:a16="http://schemas.microsoft.com/office/drawing/2014/main" id="{A57E855E-6070-4F6A-B946-FE828E4DEF6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a:extLst>
            <a:ext uri="{FF2B5EF4-FFF2-40B4-BE49-F238E27FC236}">
              <a16:creationId xmlns:a16="http://schemas.microsoft.com/office/drawing/2014/main" id="{0997504F-E2D3-432A-8BC5-4F4D3057228D}"/>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2" name="直線コネクタ 401">
          <a:extLst>
            <a:ext uri="{FF2B5EF4-FFF2-40B4-BE49-F238E27FC236}">
              <a16:creationId xmlns:a16="http://schemas.microsoft.com/office/drawing/2014/main" id="{063F94D6-0C75-4C47-8C1C-09281A531975}"/>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3" name="テキスト ボックス 402">
          <a:extLst>
            <a:ext uri="{FF2B5EF4-FFF2-40B4-BE49-F238E27FC236}">
              <a16:creationId xmlns:a16="http://schemas.microsoft.com/office/drawing/2014/main" id="{7B5D9006-9C18-442C-9A3E-B735CFBA615E}"/>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4" name="直線コネクタ 403">
          <a:extLst>
            <a:ext uri="{FF2B5EF4-FFF2-40B4-BE49-F238E27FC236}">
              <a16:creationId xmlns:a16="http://schemas.microsoft.com/office/drawing/2014/main" id="{69B221DD-ECE0-4D0F-97F0-2E5E05F0C108}"/>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5" name="テキスト ボックス 404">
          <a:extLst>
            <a:ext uri="{FF2B5EF4-FFF2-40B4-BE49-F238E27FC236}">
              <a16:creationId xmlns:a16="http://schemas.microsoft.com/office/drawing/2014/main" id="{D675471E-1F04-428C-A644-423BC5A2FAC4}"/>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6" name="直線コネクタ 405">
          <a:extLst>
            <a:ext uri="{FF2B5EF4-FFF2-40B4-BE49-F238E27FC236}">
              <a16:creationId xmlns:a16="http://schemas.microsoft.com/office/drawing/2014/main" id="{CD919E06-396C-410B-AF39-3A98AA0B7BD2}"/>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7" name="テキスト ボックス 406">
          <a:extLst>
            <a:ext uri="{FF2B5EF4-FFF2-40B4-BE49-F238E27FC236}">
              <a16:creationId xmlns:a16="http://schemas.microsoft.com/office/drawing/2014/main" id="{97F184D5-231A-4ED2-9A4B-6634EE259C1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8" name="直線コネクタ 407">
          <a:extLst>
            <a:ext uri="{FF2B5EF4-FFF2-40B4-BE49-F238E27FC236}">
              <a16:creationId xmlns:a16="http://schemas.microsoft.com/office/drawing/2014/main" id="{563A05C1-7105-4EA0-9E51-D05764882F99}"/>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9" name="テキスト ボックス 408">
          <a:extLst>
            <a:ext uri="{FF2B5EF4-FFF2-40B4-BE49-F238E27FC236}">
              <a16:creationId xmlns:a16="http://schemas.microsoft.com/office/drawing/2014/main" id="{8EB9E93F-D77E-4FB7-90B0-3833D5967C6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0" name="直線コネクタ 409">
          <a:extLst>
            <a:ext uri="{FF2B5EF4-FFF2-40B4-BE49-F238E27FC236}">
              <a16:creationId xmlns:a16="http://schemas.microsoft.com/office/drawing/2014/main" id="{13326475-5637-4A50-AA30-33684C13EA64}"/>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1" name="テキスト ボックス 410">
          <a:extLst>
            <a:ext uri="{FF2B5EF4-FFF2-40B4-BE49-F238E27FC236}">
              <a16:creationId xmlns:a16="http://schemas.microsoft.com/office/drawing/2014/main" id="{D5F5108F-7B1F-4F50-B10D-5486BC67CC43}"/>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2" name="直線コネクタ 411">
          <a:extLst>
            <a:ext uri="{FF2B5EF4-FFF2-40B4-BE49-F238E27FC236}">
              <a16:creationId xmlns:a16="http://schemas.microsoft.com/office/drawing/2014/main" id="{36BC1EF1-247E-47CE-9914-E2F152F52201}"/>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3" name="テキスト ボックス 412">
          <a:extLst>
            <a:ext uri="{FF2B5EF4-FFF2-40B4-BE49-F238E27FC236}">
              <a16:creationId xmlns:a16="http://schemas.microsoft.com/office/drawing/2014/main" id="{109E286C-31BC-49E4-882E-2066B46C3F7E}"/>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4F375090-E5DE-4A1E-A8C0-770950A4341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5" name="【一般廃棄物処理施設】&#10;有形固定資産減価償却率グラフ枠">
          <a:extLst>
            <a:ext uri="{FF2B5EF4-FFF2-40B4-BE49-F238E27FC236}">
              <a16:creationId xmlns:a16="http://schemas.microsoft.com/office/drawing/2014/main" id="{E4C8A485-1100-4426-8F79-A200A4D3238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139881</xdr:rowOff>
    </xdr:from>
    <xdr:to>
      <xdr:col>85</xdr:col>
      <xdr:colOff>126364</xdr:colOff>
      <xdr:row>42</xdr:row>
      <xdr:rowOff>79466</xdr:rowOff>
    </xdr:to>
    <xdr:cxnSp macro="">
      <xdr:nvCxnSpPr>
        <xdr:cNvPr id="416" name="直線コネクタ 415">
          <a:extLst>
            <a:ext uri="{FF2B5EF4-FFF2-40B4-BE49-F238E27FC236}">
              <a16:creationId xmlns:a16="http://schemas.microsoft.com/office/drawing/2014/main" id="{A152ABAE-5E20-4DCD-8AA1-546C6F29E90B}"/>
            </a:ext>
          </a:extLst>
        </xdr:cNvPr>
        <xdr:cNvCxnSpPr/>
      </xdr:nvCxnSpPr>
      <xdr:spPr>
        <a:xfrm flipV="1">
          <a:off x="16318864" y="579773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83293</xdr:rowOff>
    </xdr:from>
    <xdr:ext cx="405111" cy="259045"/>
    <xdr:sp macro="" textlink="">
      <xdr:nvSpPr>
        <xdr:cNvPr id="417" name="【一般廃棄物処理施設】&#10;有形固定資産減価償却率最小値テキスト">
          <a:extLst>
            <a:ext uri="{FF2B5EF4-FFF2-40B4-BE49-F238E27FC236}">
              <a16:creationId xmlns:a16="http://schemas.microsoft.com/office/drawing/2014/main" id="{DA32DF4D-B58B-492C-A05A-81D5858A3613}"/>
            </a:ext>
          </a:extLst>
        </xdr:cNvPr>
        <xdr:cNvSpPr txBox="1"/>
      </xdr:nvSpPr>
      <xdr:spPr>
        <a:xfrm>
          <a:off x="16357600" y="728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79466</xdr:rowOff>
    </xdr:from>
    <xdr:to>
      <xdr:col>86</xdr:col>
      <xdr:colOff>25400</xdr:colOff>
      <xdr:row>42</xdr:row>
      <xdr:rowOff>79466</xdr:rowOff>
    </xdr:to>
    <xdr:cxnSp macro="">
      <xdr:nvCxnSpPr>
        <xdr:cNvPr id="418" name="直線コネクタ 417">
          <a:extLst>
            <a:ext uri="{FF2B5EF4-FFF2-40B4-BE49-F238E27FC236}">
              <a16:creationId xmlns:a16="http://schemas.microsoft.com/office/drawing/2014/main" id="{1354741E-2839-4AA6-B3AA-AC90F96C54FF}"/>
            </a:ext>
          </a:extLst>
        </xdr:cNvPr>
        <xdr:cNvCxnSpPr/>
      </xdr:nvCxnSpPr>
      <xdr:spPr>
        <a:xfrm>
          <a:off x="16230600" y="728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86558</xdr:rowOff>
    </xdr:from>
    <xdr:ext cx="340478" cy="259045"/>
    <xdr:sp macro="" textlink="">
      <xdr:nvSpPr>
        <xdr:cNvPr id="419" name="【一般廃棄物処理施設】&#10;有形固定資産減価償却率最大値テキスト">
          <a:extLst>
            <a:ext uri="{FF2B5EF4-FFF2-40B4-BE49-F238E27FC236}">
              <a16:creationId xmlns:a16="http://schemas.microsoft.com/office/drawing/2014/main" id="{B7C970FE-F8B8-43D9-9A52-0BE646CFC194}"/>
            </a:ext>
          </a:extLst>
        </xdr:cNvPr>
        <xdr:cNvSpPr txBox="1"/>
      </xdr:nvSpPr>
      <xdr:spPr>
        <a:xfrm>
          <a:off x="16357600" y="55729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139881</xdr:rowOff>
    </xdr:from>
    <xdr:to>
      <xdr:col>86</xdr:col>
      <xdr:colOff>25400</xdr:colOff>
      <xdr:row>33</xdr:row>
      <xdr:rowOff>139881</xdr:rowOff>
    </xdr:to>
    <xdr:cxnSp macro="">
      <xdr:nvCxnSpPr>
        <xdr:cNvPr id="420" name="直線コネクタ 419">
          <a:extLst>
            <a:ext uri="{FF2B5EF4-FFF2-40B4-BE49-F238E27FC236}">
              <a16:creationId xmlns:a16="http://schemas.microsoft.com/office/drawing/2014/main" id="{12099630-1F18-42AD-9E12-76149C73A4F1}"/>
            </a:ext>
          </a:extLst>
        </xdr:cNvPr>
        <xdr:cNvCxnSpPr/>
      </xdr:nvCxnSpPr>
      <xdr:spPr>
        <a:xfrm>
          <a:off x="16230600" y="579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144253</xdr:rowOff>
    </xdr:from>
    <xdr:ext cx="405111" cy="259045"/>
    <xdr:sp macro="" textlink="">
      <xdr:nvSpPr>
        <xdr:cNvPr id="421" name="【一般廃棄物処理施設】&#10;有形固定資産減価償却率平均値テキスト">
          <a:extLst>
            <a:ext uri="{FF2B5EF4-FFF2-40B4-BE49-F238E27FC236}">
              <a16:creationId xmlns:a16="http://schemas.microsoft.com/office/drawing/2014/main" id="{5AEB086D-5D31-4DAC-B343-E38655F38023}"/>
            </a:ext>
          </a:extLst>
        </xdr:cNvPr>
        <xdr:cNvSpPr txBox="1"/>
      </xdr:nvSpPr>
      <xdr:spPr>
        <a:xfrm>
          <a:off x="16357600" y="63164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165826</xdr:rowOff>
    </xdr:from>
    <xdr:to>
      <xdr:col>85</xdr:col>
      <xdr:colOff>177800</xdr:colOff>
      <xdr:row>37</xdr:row>
      <xdr:rowOff>95976</xdr:rowOff>
    </xdr:to>
    <xdr:sp macro="" textlink="">
      <xdr:nvSpPr>
        <xdr:cNvPr id="422" name="フローチャート: 判断 421">
          <a:extLst>
            <a:ext uri="{FF2B5EF4-FFF2-40B4-BE49-F238E27FC236}">
              <a16:creationId xmlns:a16="http://schemas.microsoft.com/office/drawing/2014/main" id="{7AFD2609-07EF-43F0-AD91-1CD769E05B2D}"/>
            </a:ext>
          </a:extLst>
        </xdr:cNvPr>
        <xdr:cNvSpPr/>
      </xdr:nvSpPr>
      <xdr:spPr>
        <a:xfrm>
          <a:off x="162687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115207</xdr:rowOff>
    </xdr:from>
    <xdr:to>
      <xdr:col>81</xdr:col>
      <xdr:colOff>101600</xdr:colOff>
      <xdr:row>37</xdr:row>
      <xdr:rowOff>45357</xdr:rowOff>
    </xdr:to>
    <xdr:sp macro="" textlink="">
      <xdr:nvSpPr>
        <xdr:cNvPr id="423" name="フローチャート: 判断 422">
          <a:extLst>
            <a:ext uri="{FF2B5EF4-FFF2-40B4-BE49-F238E27FC236}">
              <a16:creationId xmlns:a16="http://schemas.microsoft.com/office/drawing/2014/main" id="{4F3779DA-B23E-4B4D-A303-B2CC039C9206}"/>
            </a:ext>
          </a:extLst>
        </xdr:cNvPr>
        <xdr:cNvSpPr/>
      </xdr:nvSpPr>
      <xdr:spPr>
        <a:xfrm>
          <a:off x="15430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82550</xdr:rowOff>
    </xdr:from>
    <xdr:to>
      <xdr:col>76</xdr:col>
      <xdr:colOff>165100</xdr:colOff>
      <xdr:row>38</xdr:row>
      <xdr:rowOff>12700</xdr:rowOff>
    </xdr:to>
    <xdr:sp macro="" textlink="">
      <xdr:nvSpPr>
        <xdr:cNvPr id="424" name="フローチャート: 判断 423">
          <a:extLst>
            <a:ext uri="{FF2B5EF4-FFF2-40B4-BE49-F238E27FC236}">
              <a16:creationId xmlns:a16="http://schemas.microsoft.com/office/drawing/2014/main" id="{8C393FBB-BA69-40E6-B2F2-35C35716C501}"/>
            </a:ext>
          </a:extLst>
        </xdr:cNvPr>
        <xdr:cNvSpPr/>
      </xdr:nvSpPr>
      <xdr:spPr>
        <a:xfrm>
          <a:off x="14541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36830</xdr:rowOff>
    </xdr:from>
    <xdr:to>
      <xdr:col>72</xdr:col>
      <xdr:colOff>38100</xdr:colOff>
      <xdr:row>38</xdr:row>
      <xdr:rowOff>138430</xdr:rowOff>
    </xdr:to>
    <xdr:sp macro="" textlink="">
      <xdr:nvSpPr>
        <xdr:cNvPr id="425" name="フローチャート: 判断 424">
          <a:extLst>
            <a:ext uri="{FF2B5EF4-FFF2-40B4-BE49-F238E27FC236}">
              <a16:creationId xmlns:a16="http://schemas.microsoft.com/office/drawing/2014/main" id="{436F9B64-4EBC-4D1B-A063-0AB43B155A20}"/>
            </a:ext>
          </a:extLst>
        </xdr:cNvPr>
        <xdr:cNvSpPr/>
      </xdr:nvSpPr>
      <xdr:spPr>
        <a:xfrm>
          <a:off x="13652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103777</xdr:rowOff>
    </xdr:from>
    <xdr:to>
      <xdr:col>67</xdr:col>
      <xdr:colOff>101600</xdr:colOff>
      <xdr:row>39</xdr:row>
      <xdr:rowOff>33927</xdr:rowOff>
    </xdr:to>
    <xdr:sp macro="" textlink="">
      <xdr:nvSpPr>
        <xdr:cNvPr id="426" name="フローチャート: 判断 425">
          <a:extLst>
            <a:ext uri="{FF2B5EF4-FFF2-40B4-BE49-F238E27FC236}">
              <a16:creationId xmlns:a16="http://schemas.microsoft.com/office/drawing/2014/main" id="{EA8644DD-6FE2-4D64-9095-5338CD3F8C55}"/>
            </a:ext>
          </a:extLst>
        </xdr:cNvPr>
        <xdr:cNvSpPr/>
      </xdr:nvSpPr>
      <xdr:spPr>
        <a:xfrm>
          <a:off x="12763500" y="66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290FD15B-0628-4250-BA9D-51962AFC879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B5EF436F-80A7-4797-96D5-7952120FC49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83D22867-2610-43E9-9BC7-DE4051E0379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951364B-37B1-4EB3-843D-A7454F86FAB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8CCC52E8-E771-431A-B1A1-C046B7C770B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74386</xdr:rowOff>
    </xdr:from>
    <xdr:to>
      <xdr:col>85</xdr:col>
      <xdr:colOff>177800</xdr:colOff>
      <xdr:row>36</xdr:row>
      <xdr:rowOff>4536</xdr:rowOff>
    </xdr:to>
    <xdr:sp macro="" textlink="">
      <xdr:nvSpPr>
        <xdr:cNvPr id="432" name="楕円 431">
          <a:extLst>
            <a:ext uri="{FF2B5EF4-FFF2-40B4-BE49-F238E27FC236}">
              <a16:creationId xmlns:a16="http://schemas.microsoft.com/office/drawing/2014/main" id="{1A492824-9C11-48AC-A111-57E94CD59AD9}"/>
            </a:ext>
          </a:extLst>
        </xdr:cNvPr>
        <xdr:cNvSpPr/>
      </xdr:nvSpPr>
      <xdr:spPr>
        <a:xfrm>
          <a:off x="16268700" y="607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97263</xdr:rowOff>
    </xdr:from>
    <xdr:ext cx="405111" cy="259045"/>
    <xdr:sp macro="" textlink="">
      <xdr:nvSpPr>
        <xdr:cNvPr id="433" name="【一般廃棄物処理施設】&#10;有形固定資産減価償却率該当値テキスト">
          <a:extLst>
            <a:ext uri="{FF2B5EF4-FFF2-40B4-BE49-F238E27FC236}">
              <a16:creationId xmlns:a16="http://schemas.microsoft.com/office/drawing/2014/main" id="{55C6005D-4E7E-4661-A51A-759660B220D8}"/>
            </a:ext>
          </a:extLst>
        </xdr:cNvPr>
        <xdr:cNvSpPr txBox="1"/>
      </xdr:nvSpPr>
      <xdr:spPr>
        <a:xfrm>
          <a:off x="16357600" y="592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17236</xdr:rowOff>
    </xdr:from>
    <xdr:to>
      <xdr:col>81</xdr:col>
      <xdr:colOff>101600</xdr:colOff>
      <xdr:row>35</xdr:row>
      <xdr:rowOff>118836</xdr:rowOff>
    </xdr:to>
    <xdr:sp macro="" textlink="">
      <xdr:nvSpPr>
        <xdr:cNvPr id="434" name="楕円 433">
          <a:extLst>
            <a:ext uri="{FF2B5EF4-FFF2-40B4-BE49-F238E27FC236}">
              <a16:creationId xmlns:a16="http://schemas.microsoft.com/office/drawing/2014/main" id="{6531A040-3DFE-40F3-A240-1D618B513A27}"/>
            </a:ext>
          </a:extLst>
        </xdr:cNvPr>
        <xdr:cNvSpPr/>
      </xdr:nvSpPr>
      <xdr:spPr>
        <a:xfrm>
          <a:off x="15430500" y="601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68036</xdr:rowOff>
    </xdr:from>
    <xdr:to>
      <xdr:col>85</xdr:col>
      <xdr:colOff>127000</xdr:colOff>
      <xdr:row>35</xdr:row>
      <xdr:rowOff>125186</xdr:rowOff>
    </xdr:to>
    <xdr:cxnSp macro="">
      <xdr:nvCxnSpPr>
        <xdr:cNvPr id="435" name="直線コネクタ 434">
          <a:extLst>
            <a:ext uri="{FF2B5EF4-FFF2-40B4-BE49-F238E27FC236}">
              <a16:creationId xmlns:a16="http://schemas.microsoft.com/office/drawing/2014/main" id="{966F739B-C385-4931-BBF0-EBC7DA18B82E}"/>
            </a:ext>
          </a:extLst>
        </xdr:cNvPr>
        <xdr:cNvCxnSpPr/>
      </xdr:nvCxnSpPr>
      <xdr:spPr>
        <a:xfrm>
          <a:off x="15481300" y="6068786"/>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131536</xdr:rowOff>
    </xdr:from>
    <xdr:to>
      <xdr:col>76</xdr:col>
      <xdr:colOff>165100</xdr:colOff>
      <xdr:row>35</xdr:row>
      <xdr:rowOff>61686</xdr:rowOff>
    </xdr:to>
    <xdr:sp macro="" textlink="">
      <xdr:nvSpPr>
        <xdr:cNvPr id="436" name="楕円 435">
          <a:extLst>
            <a:ext uri="{FF2B5EF4-FFF2-40B4-BE49-F238E27FC236}">
              <a16:creationId xmlns:a16="http://schemas.microsoft.com/office/drawing/2014/main" id="{073D42DB-A43F-4B25-B2E9-DDE67DFA3215}"/>
            </a:ext>
          </a:extLst>
        </xdr:cNvPr>
        <xdr:cNvSpPr/>
      </xdr:nvSpPr>
      <xdr:spPr>
        <a:xfrm>
          <a:off x="14541500" y="596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10886</xdr:rowOff>
    </xdr:from>
    <xdr:to>
      <xdr:col>81</xdr:col>
      <xdr:colOff>50800</xdr:colOff>
      <xdr:row>35</xdr:row>
      <xdr:rowOff>68036</xdr:rowOff>
    </xdr:to>
    <xdr:cxnSp macro="">
      <xdr:nvCxnSpPr>
        <xdr:cNvPr id="437" name="直線コネクタ 436">
          <a:extLst>
            <a:ext uri="{FF2B5EF4-FFF2-40B4-BE49-F238E27FC236}">
              <a16:creationId xmlns:a16="http://schemas.microsoft.com/office/drawing/2014/main" id="{380B3257-7806-410E-AB0F-2F3C2D0F1DF3}"/>
            </a:ext>
          </a:extLst>
        </xdr:cNvPr>
        <xdr:cNvCxnSpPr/>
      </xdr:nvCxnSpPr>
      <xdr:spPr>
        <a:xfrm>
          <a:off x="14592300" y="6011636"/>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160927</xdr:rowOff>
    </xdr:from>
    <xdr:to>
      <xdr:col>72</xdr:col>
      <xdr:colOff>38100</xdr:colOff>
      <xdr:row>36</xdr:row>
      <xdr:rowOff>91077</xdr:rowOff>
    </xdr:to>
    <xdr:sp macro="" textlink="">
      <xdr:nvSpPr>
        <xdr:cNvPr id="438" name="楕円 437">
          <a:extLst>
            <a:ext uri="{FF2B5EF4-FFF2-40B4-BE49-F238E27FC236}">
              <a16:creationId xmlns:a16="http://schemas.microsoft.com/office/drawing/2014/main" id="{F121497B-A7B1-4473-83CC-50A24CD17010}"/>
            </a:ext>
          </a:extLst>
        </xdr:cNvPr>
        <xdr:cNvSpPr/>
      </xdr:nvSpPr>
      <xdr:spPr>
        <a:xfrm>
          <a:off x="13652500" y="616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10886</xdr:rowOff>
    </xdr:from>
    <xdr:to>
      <xdr:col>76</xdr:col>
      <xdr:colOff>114300</xdr:colOff>
      <xdr:row>36</xdr:row>
      <xdr:rowOff>40277</xdr:rowOff>
    </xdr:to>
    <xdr:cxnSp macro="">
      <xdr:nvCxnSpPr>
        <xdr:cNvPr id="439" name="直線コネクタ 438">
          <a:extLst>
            <a:ext uri="{FF2B5EF4-FFF2-40B4-BE49-F238E27FC236}">
              <a16:creationId xmlns:a16="http://schemas.microsoft.com/office/drawing/2014/main" id="{AB266CFE-2236-4593-8A88-E5BEDE239459}"/>
            </a:ext>
          </a:extLst>
        </xdr:cNvPr>
        <xdr:cNvCxnSpPr/>
      </xdr:nvCxnSpPr>
      <xdr:spPr>
        <a:xfrm flipV="1">
          <a:off x="13703300" y="6011636"/>
          <a:ext cx="889000" cy="20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36484</xdr:rowOff>
    </xdr:from>
    <xdr:ext cx="405111" cy="259045"/>
    <xdr:sp macro="" textlink="">
      <xdr:nvSpPr>
        <xdr:cNvPr id="440" name="n_1aveValue【一般廃棄物処理施設】&#10;有形固定資産減価償却率">
          <a:extLst>
            <a:ext uri="{FF2B5EF4-FFF2-40B4-BE49-F238E27FC236}">
              <a16:creationId xmlns:a16="http://schemas.microsoft.com/office/drawing/2014/main" id="{38646C3E-2AC7-4482-ABD6-8CBD2FE900B5}"/>
            </a:ext>
          </a:extLst>
        </xdr:cNvPr>
        <xdr:cNvSpPr txBox="1"/>
      </xdr:nvSpPr>
      <xdr:spPr>
        <a:xfrm>
          <a:off x="15266044" y="638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3827</xdr:rowOff>
    </xdr:from>
    <xdr:ext cx="405111" cy="259045"/>
    <xdr:sp macro="" textlink="">
      <xdr:nvSpPr>
        <xdr:cNvPr id="441" name="n_2aveValue【一般廃棄物処理施設】&#10;有形固定資産減価償却率">
          <a:extLst>
            <a:ext uri="{FF2B5EF4-FFF2-40B4-BE49-F238E27FC236}">
              <a16:creationId xmlns:a16="http://schemas.microsoft.com/office/drawing/2014/main" id="{056B4DCD-CC23-4399-A4CA-900FD350783A}"/>
            </a:ext>
          </a:extLst>
        </xdr:cNvPr>
        <xdr:cNvSpPr txBox="1"/>
      </xdr:nvSpPr>
      <xdr:spPr>
        <a:xfrm>
          <a:off x="14389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129557</xdr:rowOff>
    </xdr:from>
    <xdr:ext cx="405111" cy="259045"/>
    <xdr:sp macro="" textlink="">
      <xdr:nvSpPr>
        <xdr:cNvPr id="442" name="n_3aveValue【一般廃棄物処理施設】&#10;有形固定資産減価償却率">
          <a:extLst>
            <a:ext uri="{FF2B5EF4-FFF2-40B4-BE49-F238E27FC236}">
              <a16:creationId xmlns:a16="http://schemas.microsoft.com/office/drawing/2014/main" id="{A1CB5FAE-8B07-4F31-838C-A21667063B0F}"/>
            </a:ext>
          </a:extLst>
        </xdr:cNvPr>
        <xdr:cNvSpPr txBox="1"/>
      </xdr:nvSpPr>
      <xdr:spPr>
        <a:xfrm>
          <a:off x="135007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50454</xdr:rowOff>
    </xdr:from>
    <xdr:ext cx="405111" cy="259045"/>
    <xdr:sp macro="" textlink="">
      <xdr:nvSpPr>
        <xdr:cNvPr id="443" name="n_4aveValue【一般廃棄物処理施設】&#10;有形固定資産減価償却率">
          <a:extLst>
            <a:ext uri="{FF2B5EF4-FFF2-40B4-BE49-F238E27FC236}">
              <a16:creationId xmlns:a16="http://schemas.microsoft.com/office/drawing/2014/main" id="{17DE069C-CB89-4BCD-990F-341D9B5E3A41}"/>
            </a:ext>
          </a:extLst>
        </xdr:cNvPr>
        <xdr:cNvSpPr txBox="1"/>
      </xdr:nvSpPr>
      <xdr:spPr>
        <a:xfrm>
          <a:off x="12611744" y="639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135363</xdr:rowOff>
    </xdr:from>
    <xdr:ext cx="405111" cy="259045"/>
    <xdr:sp macro="" textlink="">
      <xdr:nvSpPr>
        <xdr:cNvPr id="444" name="n_1mainValue【一般廃棄物処理施設】&#10;有形固定資産減価償却率">
          <a:extLst>
            <a:ext uri="{FF2B5EF4-FFF2-40B4-BE49-F238E27FC236}">
              <a16:creationId xmlns:a16="http://schemas.microsoft.com/office/drawing/2014/main" id="{D14836CC-B6B6-4740-A05B-B68993C0A3E9}"/>
            </a:ext>
          </a:extLst>
        </xdr:cNvPr>
        <xdr:cNvSpPr txBox="1"/>
      </xdr:nvSpPr>
      <xdr:spPr>
        <a:xfrm>
          <a:off x="15266044" y="579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78213</xdr:rowOff>
    </xdr:from>
    <xdr:ext cx="405111" cy="259045"/>
    <xdr:sp macro="" textlink="">
      <xdr:nvSpPr>
        <xdr:cNvPr id="445" name="n_2mainValue【一般廃棄物処理施設】&#10;有形固定資産減価償却率">
          <a:extLst>
            <a:ext uri="{FF2B5EF4-FFF2-40B4-BE49-F238E27FC236}">
              <a16:creationId xmlns:a16="http://schemas.microsoft.com/office/drawing/2014/main" id="{07CD75BE-E40B-4E64-986A-B999B7F1347B}"/>
            </a:ext>
          </a:extLst>
        </xdr:cNvPr>
        <xdr:cNvSpPr txBox="1"/>
      </xdr:nvSpPr>
      <xdr:spPr>
        <a:xfrm>
          <a:off x="14389744" y="573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107604</xdr:rowOff>
    </xdr:from>
    <xdr:ext cx="405111" cy="259045"/>
    <xdr:sp macro="" textlink="">
      <xdr:nvSpPr>
        <xdr:cNvPr id="446" name="n_3mainValue【一般廃棄物処理施設】&#10;有形固定資産減価償却率">
          <a:extLst>
            <a:ext uri="{FF2B5EF4-FFF2-40B4-BE49-F238E27FC236}">
              <a16:creationId xmlns:a16="http://schemas.microsoft.com/office/drawing/2014/main" id="{C87A0389-C1F7-4D5A-A8DC-247BF66B58F2}"/>
            </a:ext>
          </a:extLst>
        </xdr:cNvPr>
        <xdr:cNvSpPr txBox="1"/>
      </xdr:nvSpPr>
      <xdr:spPr>
        <a:xfrm>
          <a:off x="13500744" y="5936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7" name="正方形/長方形 446">
          <a:extLst>
            <a:ext uri="{FF2B5EF4-FFF2-40B4-BE49-F238E27FC236}">
              <a16:creationId xmlns:a16="http://schemas.microsoft.com/office/drawing/2014/main" id="{A4A77C3F-983C-4A13-88BB-A3A300635C1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8" name="正方形/長方形 447">
          <a:extLst>
            <a:ext uri="{FF2B5EF4-FFF2-40B4-BE49-F238E27FC236}">
              <a16:creationId xmlns:a16="http://schemas.microsoft.com/office/drawing/2014/main" id="{97058DC3-65A4-4585-BF41-8AAD61F0C70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9" name="正方形/長方形 448">
          <a:extLst>
            <a:ext uri="{FF2B5EF4-FFF2-40B4-BE49-F238E27FC236}">
              <a16:creationId xmlns:a16="http://schemas.microsoft.com/office/drawing/2014/main" id="{522FEBB2-8CD2-4D01-B8FD-FE25211DB88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0" name="正方形/長方形 449">
          <a:extLst>
            <a:ext uri="{FF2B5EF4-FFF2-40B4-BE49-F238E27FC236}">
              <a16:creationId xmlns:a16="http://schemas.microsoft.com/office/drawing/2014/main" id="{1C83751C-486B-4B32-81C4-DE7BD499B14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1" name="正方形/長方形 450">
          <a:extLst>
            <a:ext uri="{FF2B5EF4-FFF2-40B4-BE49-F238E27FC236}">
              <a16:creationId xmlns:a16="http://schemas.microsoft.com/office/drawing/2014/main" id="{37DFE773-42AD-42D9-A35D-269B8E74E0F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2" name="正方形/長方形 451">
          <a:extLst>
            <a:ext uri="{FF2B5EF4-FFF2-40B4-BE49-F238E27FC236}">
              <a16:creationId xmlns:a16="http://schemas.microsoft.com/office/drawing/2014/main" id="{E47C491F-BDBC-41E3-8836-0BBBAAEA778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3" name="正方形/長方形 452">
          <a:extLst>
            <a:ext uri="{FF2B5EF4-FFF2-40B4-BE49-F238E27FC236}">
              <a16:creationId xmlns:a16="http://schemas.microsoft.com/office/drawing/2014/main" id="{DE85342E-DC28-430D-B20B-7518D06A7ED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4" name="正方形/長方形 453">
          <a:extLst>
            <a:ext uri="{FF2B5EF4-FFF2-40B4-BE49-F238E27FC236}">
              <a16:creationId xmlns:a16="http://schemas.microsoft.com/office/drawing/2014/main" id="{C05F8558-0AEF-4BDB-B1B5-C7121FB9449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5" name="テキスト ボックス 454">
          <a:extLst>
            <a:ext uri="{FF2B5EF4-FFF2-40B4-BE49-F238E27FC236}">
              <a16:creationId xmlns:a16="http://schemas.microsoft.com/office/drawing/2014/main" id="{3E73DA23-CFBC-48CD-BE10-7270B82833E5}"/>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6" name="直線コネクタ 455">
          <a:extLst>
            <a:ext uri="{FF2B5EF4-FFF2-40B4-BE49-F238E27FC236}">
              <a16:creationId xmlns:a16="http://schemas.microsoft.com/office/drawing/2014/main" id="{FAA10873-2328-4970-ADAA-8CEEEA444BE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7" name="直線コネクタ 456">
          <a:extLst>
            <a:ext uri="{FF2B5EF4-FFF2-40B4-BE49-F238E27FC236}">
              <a16:creationId xmlns:a16="http://schemas.microsoft.com/office/drawing/2014/main" id="{9490A76F-0B35-48A5-A994-5D9982DB70A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58" name="テキスト ボックス 457">
          <a:extLst>
            <a:ext uri="{FF2B5EF4-FFF2-40B4-BE49-F238E27FC236}">
              <a16:creationId xmlns:a16="http://schemas.microsoft.com/office/drawing/2014/main" id="{B80DD1E7-F8A4-40D7-895A-C1FD1C299B6E}"/>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9" name="直線コネクタ 458">
          <a:extLst>
            <a:ext uri="{FF2B5EF4-FFF2-40B4-BE49-F238E27FC236}">
              <a16:creationId xmlns:a16="http://schemas.microsoft.com/office/drawing/2014/main" id="{36B49D6E-73BA-4469-A651-DC4C62007738}"/>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60" name="テキスト ボックス 459">
          <a:extLst>
            <a:ext uri="{FF2B5EF4-FFF2-40B4-BE49-F238E27FC236}">
              <a16:creationId xmlns:a16="http://schemas.microsoft.com/office/drawing/2014/main" id="{6831644C-A553-411B-B91B-C89F7C2424FD}"/>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1" name="直線コネクタ 460">
          <a:extLst>
            <a:ext uri="{FF2B5EF4-FFF2-40B4-BE49-F238E27FC236}">
              <a16:creationId xmlns:a16="http://schemas.microsoft.com/office/drawing/2014/main" id="{DCEE60C6-7D66-4CBA-AA59-2643A2EDAE13}"/>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462" name="テキスト ボックス 461">
          <a:extLst>
            <a:ext uri="{FF2B5EF4-FFF2-40B4-BE49-F238E27FC236}">
              <a16:creationId xmlns:a16="http://schemas.microsoft.com/office/drawing/2014/main" id="{73933C32-DC12-4C13-91BD-51275FE197AA}"/>
            </a:ext>
          </a:extLst>
        </xdr:cNvPr>
        <xdr:cNvSpPr txBox="1"/>
      </xdr:nvSpPr>
      <xdr:spPr>
        <a:xfrm>
          <a:off x="17602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3" name="直線コネクタ 462">
          <a:extLst>
            <a:ext uri="{FF2B5EF4-FFF2-40B4-BE49-F238E27FC236}">
              <a16:creationId xmlns:a16="http://schemas.microsoft.com/office/drawing/2014/main" id="{40AF428F-6E59-4142-B26C-B9A22A1AFB4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464" name="テキスト ボックス 463">
          <a:extLst>
            <a:ext uri="{FF2B5EF4-FFF2-40B4-BE49-F238E27FC236}">
              <a16:creationId xmlns:a16="http://schemas.microsoft.com/office/drawing/2014/main" id="{B48AF291-2F5C-4FE6-A7AD-01124D924727}"/>
            </a:ext>
          </a:extLst>
        </xdr:cNvPr>
        <xdr:cNvSpPr txBox="1"/>
      </xdr:nvSpPr>
      <xdr:spPr>
        <a:xfrm>
          <a:off x="17602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5" name="直線コネクタ 464">
          <a:extLst>
            <a:ext uri="{FF2B5EF4-FFF2-40B4-BE49-F238E27FC236}">
              <a16:creationId xmlns:a16="http://schemas.microsoft.com/office/drawing/2014/main" id="{43FF2CEA-DF78-4BC4-9471-A77B07DAF4FB}"/>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466" name="テキスト ボックス 465">
          <a:extLst>
            <a:ext uri="{FF2B5EF4-FFF2-40B4-BE49-F238E27FC236}">
              <a16:creationId xmlns:a16="http://schemas.microsoft.com/office/drawing/2014/main" id="{E4C5FB13-71B8-42DC-BE17-8AA102682EB4}"/>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7" name="直線コネクタ 466">
          <a:extLst>
            <a:ext uri="{FF2B5EF4-FFF2-40B4-BE49-F238E27FC236}">
              <a16:creationId xmlns:a16="http://schemas.microsoft.com/office/drawing/2014/main" id="{F30939AE-E327-4D42-8F49-CF041D38763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68" name="テキスト ボックス 467">
          <a:extLst>
            <a:ext uri="{FF2B5EF4-FFF2-40B4-BE49-F238E27FC236}">
              <a16:creationId xmlns:a16="http://schemas.microsoft.com/office/drawing/2014/main" id="{07B7F9D6-FA38-458B-8B93-BBBA13BAB78E}"/>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9" name="【一般廃棄物処理施設】&#10;一人当たり有形固定資産（償却資産）額グラフ枠">
          <a:extLst>
            <a:ext uri="{FF2B5EF4-FFF2-40B4-BE49-F238E27FC236}">
              <a16:creationId xmlns:a16="http://schemas.microsoft.com/office/drawing/2014/main" id="{486993DB-111D-4C3C-84A6-48FB30206FE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84045</xdr:rowOff>
    </xdr:from>
    <xdr:to>
      <xdr:col>116</xdr:col>
      <xdr:colOff>62864</xdr:colOff>
      <xdr:row>42</xdr:row>
      <xdr:rowOff>36637</xdr:rowOff>
    </xdr:to>
    <xdr:cxnSp macro="">
      <xdr:nvCxnSpPr>
        <xdr:cNvPr id="470" name="直線コネクタ 469">
          <a:extLst>
            <a:ext uri="{FF2B5EF4-FFF2-40B4-BE49-F238E27FC236}">
              <a16:creationId xmlns:a16="http://schemas.microsoft.com/office/drawing/2014/main" id="{E8453450-B859-47E2-8842-AE11D3F6A391}"/>
            </a:ext>
          </a:extLst>
        </xdr:cNvPr>
        <xdr:cNvCxnSpPr/>
      </xdr:nvCxnSpPr>
      <xdr:spPr>
        <a:xfrm flipV="1">
          <a:off x="22160864" y="5741895"/>
          <a:ext cx="0" cy="1495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40464</xdr:rowOff>
    </xdr:from>
    <xdr:ext cx="469744" cy="259045"/>
    <xdr:sp macro="" textlink="">
      <xdr:nvSpPr>
        <xdr:cNvPr id="471" name="【一般廃棄物処理施設】&#10;一人当たり有形固定資産（償却資産）額最小値テキスト">
          <a:extLst>
            <a:ext uri="{FF2B5EF4-FFF2-40B4-BE49-F238E27FC236}">
              <a16:creationId xmlns:a16="http://schemas.microsoft.com/office/drawing/2014/main" id="{7F7A8981-A414-446C-8D0B-343A872C93B3}"/>
            </a:ext>
          </a:extLst>
        </xdr:cNvPr>
        <xdr:cNvSpPr txBox="1"/>
      </xdr:nvSpPr>
      <xdr:spPr>
        <a:xfrm>
          <a:off x="22199600" y="7241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36637</xdr:rowOff>
    </xdr:from>
    <xdr:to>
      <xdr:col>116</xdr:col>
      <xdr:colOff>152400</xdr:colOff>
      <xdr:row>42</xdr:row>
      <xdr:rowOff>36637</xdr:rowOff>
    </xdr:to>
    <xdr:cxnSp macro="">
      <xdr:nvCxnSpPr>
        <xdr:cNvPr id="472" name="直線コネクタ 471">
          <a:extLst>
            <a:ext uri="{FF2B5EF4-FFF2-40B4-BE49-F238E27FC236}">
              <a16:creationId xmlns:a16="http://schemas.microsoft.com/office/drawing/2014/main" id="{AACB7DA8-4A15-4A65-9508-CFA19D2937C4}"/>
            </a:ext>
          </a:extLst>
        </xdr:cNvPr>
        <xdr:cNvCxnSpPr/>
      </xdr:nvCxnSpPr>
      <xdr:spPr>
        <a:xfrm>
          <a:off x="22072600" y="7237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30722</xdr:rowOff>
    </xdr:from>
    <xdr:ext cx="690189" cy="259045"/>
    <xdr:sp macro="" textlink="">
      <xdr:nvSpPr>
        <xdr:cNvPr id="473" name="【一般廃棄物処理施設】&#10;一人当たり有形固定資産（償却資産）額最大値テキスト">
          <a:extLst>
            <a:ext uri="{FF2B5EF4-FFF2-40B4-BE49-F238E27FC236}">
              <a16:creationId xmlns:a16="http://schemas.microsoft.com/office/drawing/2014/main" id="{480760B4-FD47-4DCA-BDB3-4CC026DF921B}"/>
            </a:ext>
          </a:extLst>
        </xdr:cNvPr>
        <xdr:cNvSpPr txBox="1"/>
      </xdr:nvSpPr>
      <xdr:spPr>
        <a:xfrm>
          <a:off x="22199600" y="55171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1,964,705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84045</xdr:rowOff>
    </xdr:from>
    <xdr:to>
      <xdr:col>116</xdr:col>
      <xdr:colOff>152400</xdr:colOff>
      <xdr:row>33</xdr:row>
      <xdr:rowOff>84045</xdr:rowOff>
    </xdr:to>
    <xdr:cxnSp macro="">
      <xdr:nvCxnSpPr>
        <xdr:cNvPr id="474" name="直線コネクタ 473">
          <a:extLst>
            <a:ext uri="{FF2B5EF4-FFF2-40B4-BE49-F238E27FC236}">
              <a16:creationId xmlns:a16="http://schemas.microsoft.com/office/drawing/2014/main" id="{C9F296AC-4A27-4B0A-BE2A-501F3AFF6433}"/>
            </a:ext>
          </a:extLst>
        </xdr:cNvPr>
        <xdr:cNvCxnSpPr/>
      </xdr:nvCxnSpPr>
      <xdr:spPr>
        <a:xfrm>
          <a:off x="22072600" y="5741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34289</xdr:rowOff>
    </xdr:from>
    <xdr:ext cx="599010" cy="259045"/>
    <xdr:sp macro="" textlink="">
      <xdr:nvSpPr>
        <xdr:cNvPr id="475" name="【一般廃棄物処理施設】&#10;一人当たり有形固定資産（償却資産）額平均値テキスト">
          <a:extLst>
            <a:ext uri="{FF2B5EF4-FFF2-40B4-BE49-F238E27FC236}">
              <a16:creationId xmlns:a16="http://schemas.microsoft.com/office/drawing/2014/main" id="{94EEA8F9-4B98-4D90-AE36-D1A5CB97E92D}"/>
            </a:ext>
          </a:extLst>
        </xdr:cNvPr>
        <xdr:cNvSpPr txBox="1"/>
      </xdr:nvSpPr>
      <xdr:spPr>
        <a:xfrm>
          <a:off x="22199600" y="68922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11412</xdr:rowOff>
    </xdr:from>
    <xdr:to>
      <xdr:col>116</xdr:col>
      <xdr:colOff>114300</xdr:colOff>
      <xdr:row>41</xdr:row>
      <xdr:rowOff>113012</xdr:rowOff>
    </xdr:to>
    <xdr:sp macro="" textlink="">
      <xdr:nvSpPr>
        <xdr:cNvPr id="476" name="フローチャート: 判断 475">
          <a:extLst>
            <a:ext uri="{FF2B5EF4-FFF2-40B4-BE49-F238E27FC236}">
              <a16:creationId xmlns:a16="http://schemas.microsoft.com/office/drawing/2014/main" id="{D1EAD3DF-011F-4D07-94D3-1674A324DC69}"/>
            </a:ext>
          </a:extLst>
        </xdr:cNvPr>
        <xdr:cNvSpPr/>
      </xdr:nvSpPr>
      <xdr:spPr>
        <a:xfrm>
          <a:off x="22110700" y="7040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13687</xdr:rowOff>
    </xdr:from>
    <xdr:to>
      <xdr:col>112</xdr:col>
      <xdr:colOff>38100</xdr:colOff>
      <xdr:row>41</xdr:row>
      <xdr:rowOff>115287</xdr:rowOff>
    </xdr:to>
    <xdr:sp macro="" textlink="">
      <xdr:nvSpPr>
        <xdr:cNvPr id="477" name="フローチャート: 判断 476">
          <a:extLst>
            <a:ext uri="{FF2B5EF4-FFF2-40B4-BE49-F238E27FC236}">
              <a16:creationId xmlns:a16="http://schemas.microsoft.com/office/drawing/2014/main" id="{A06A7E12-06BA-46D7-8228-86ACE9E1857D}"/>
            </a:ext>
          </a:extLst>
        </xdr:cNvPr>
        <xdr:cNvSpPr/>
      </xdr:nvSpPr>
      <xdr:spPr>
        <a:xfrm>
          <a:off x="21272500" y="704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65042</xdr:rowOff>
    </xdr:from>
    <xdr:to>
      <xdr:col>107</xdr:col>
      <xdr:colOff>101600</xdr:colOff>
      <xdr:row>41</xdr:row>
      <xdr:rowOff>166642</xdr:rowOff>
    </xdr:to>
    <xdr:sp macro="" textlink="">
      <xdr:nvSpPr>
        <xdr:cNvPr id="478" name="フローチャート: 判断 477">
          <a:extLst>
            <a:ext uri="{FF2B5EF4-FFF2-40B4-BE49-F238E27FC236}">
              <a16:creationId xmlns:a16="http://schemas.microsoft.com/office/drawing/2014/main" id="{E5DB78D7-A2CB-4F23-8CC2-4BA63B58FB5E}"/>
            </a:ext>
          </a:extLst>
        </xdr:cNvPr>
        <xdr:cNvSpPr/>
      </xdr:nvSpPr>
      <xdr:spPr>
        <a:xfrm>
          <a:off x="20383500" y="709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13317</xdr:rowOff>
    </xdr:from>
    <xdr:to>
      <xdr:col>102</xdr:col>
      <xdr:colOff>165100</xdr:colOff>
      <xdr:row>41</xdr:row>
      <xdr:rowOff>114917</xdr:rowOff>
    </xdr:to>
    <xdr:sp macro="" textlink="">
      <xdr:nvSpPr>
        <xdr:cNvPr id="479" name="フローチャート: 判断 478">
          <a:extLst>
            <a:ext uri="{FF2B5EF4-FFF2-40B4-BE49-F238E27FC236}">
              <a16:creationId xmlns:a16="http://schemas.microsoft.com/office/drawing/2014/main" id="{E6DBB608-3F5D-47BC-9B6E-F7612A510AE2}"/>
            </a:ext>
          </a:extLst>
        </xdr:cNvPr>
        <xdr:cNvSpPr/>
      </xdr:nvSpPr>
      <xdr:spPr>
        <a:xfrm>
          <a:off x="19494500" y="70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8152</xdr:rowOff>
    </xdr:from>
    <xdr:to>
      <xdr:col>98</xdr:col>
      <xdr:colOff>38100</xdr:colOff>
      <xdr:row>41</xdr:row>
      <xdr:rowOff>109752</xdr:rowOff>
    </xdr:to>
    <xdr:sp macro="" textlink="">
      <xdr:nvSpPr>
        <xdr:cNvPr id="480" name="フローチャート: 判断 479">
          <a:extLst>
            <a:ext uri="{FF2B5EF4-FFF2-40B4-BE49-F238E27FC236}">
              <a16:creationId xmlns:a16="http://schemas.microsoft.com/office/drawing/2014/main" id="{D2AA04E3-7804-4EEE-8BC4-95DDC6C9BA86}"/>
            </a:ext>
          </a:extLst>
        </xdr:cNvPr>
        <xdr:cNvSpPr/>
      </xdr:nvSpPr>
      <xdr:spPr>
        <a:xfrm>
          <a:off x="18605500" y="703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9C0108B9-E9BD-4664-BA20-C214743BD803}"/>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C43935F9-CA9C-48A5-AE1C-F3A20CFB4E7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B5EF15AF-0847-4311-9453-078E8946606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63A3F76C-4BEE-40E0-BB11-BB6DC2AF2FE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FCC4EBA3-4B3B-46E0-AD4A-36C828C0D89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14042</xdr:rowOff>
    </xdr:from>
    <xdr:to>
      <xdr:col>116</xdr:col>
      <xdr:colOff>114300</xdr:colOff>
      <xdr:row>41</xdr:row>
      <xdr:rowOff>115642</xdr:rowOff>
    </xdr:to>
    <xdr:sp macro="" textlink="">
      <xdr:nvSpPr>
        <xdr:cNvPr id="486" name="楕円 485">
          <a:extLst>
            <a:ext uri="{FF2B5EF4-FFF2-40B4-BE49-F238E27FC236}">
              <a16:creationId xmlns:a16="http://schemas.microsoft.com/office/drawing/2014/main" id="{09607C38-D29C-485C-85C1-169D9906C70F}"/>
            </a:ext>
          </a:extLst>
        </xdr:cNvPr>
        <xdr:cNvSpPr/>
      </xdr:nvSpPr>
      <xdr:spPr>
        <a:xfrm>
          <a:off x="22110700" y="704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163919</xdr:rowOff>
    </xdr:from>
    <xdr:ext cx="599010" cy="259045"/>
    <xdr:sp macro="" textlink="">
      <xdr:nvSpPr>
        <xdr:cNvPr id="487" name="【一般廃棄物処理施設】&#10;一人当たり有形固定資産（償却資産）額該当値テキスト">
          <a:extLst>
            <a:ext uri="{FF2B5EF4-FFF2-40B4-BE49-F238E27FC236}">
              <a16:creationId xmlns:a16="http://schemas.microsoft.com/office/drawing/2014/main" id="{E3664A79-017A-472E-9AC0-6DDAF1EB6EC4}"/>
            </a:ext>
          </a:extLst>
        </xdr:cNvPr>
        <xdr:cNvSpPr txBox="1"/>
      </xdr:nvSpPr>
      <xdr:spPr>
        <a:xfrm>
          <a:off x="22199600" y="7021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19983</xdr:rowOff>
    </xdr:from>
    <xdr:to>
      <xdr:col>112</xdr:col>
      <xdr:colOff>38100</xdr:colOff>
      <xdr:row>41</xdr:row>
      <xdr:rowOff>121583</xdr:rowOff>
    </xdr:to>
    <xdr:sp macro="" textlink="">
      <xdr:nvSpPr>
        <xdr:cNvPr id="488" name="楕円 487">
          <a:extLst>
            <a:ext uri="{FF2B5EF4-FFF2-40B4-BE49-F238E27FC236}">
              <a16:creationId xmlns:a16="http://schemas.microsoft.com/office/drawing/2014/main" id="{74B32D59-4106-4E50-8550-5816A331B5C9}"/>
            </a:ext>
          </a:extLst>
        </xdr:cNvPr>
        <xdr:cNvSpPr/>
      </xdr:nvSpPr>
      <xdr:spPr>
        <a:xfrm>
          <a:off x="21272500" y="704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64842</xdr:rowOff>
    </xdr:from>
    <xdr:to>
      <xdr:col>116</xdr:col>
      <xdr:colOff>63500</xdr:colOff>
      <xdr:row>41</xdr:row>
      <xdr:rowOff>70783</xdr:rowOff>
    </xdr:to>
    <xdr:cxnSp macro="">
      <xdr:nvCxnSpPr>
        <xdr:cNvPr id="489" name="直線コネクタ 488">
          <a:extLst>
            <a:ext uri="{FF2B5EF4-FFF2-40B4-BE49-F238E27FC236}">
              <a16:creationId xmlns:a16="http://schemas.microsoft.com/office/drawing/2014/main" id="{568CCE27-1D2A-4765-BE5E-3A31F6F0602F}"/>
            </a:ext>
          </a:extLst>
        </xdr:cNvPr>
        <xdr:cNvCxnSpPr/>
      </xdr:nvCxnSpPr>
      <xdr:spPr>
        <a:xfrm flipV="1">
          <a:off x="21323300" y="7094292"/>
          <a:ext cx="838200" cy="5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27236</xdr:rowOff>
    </xdr:from>
    <xdr:to>
      <xdr:col>107</xdr:col>
      <xdr:colOff>101600</xdr:colOff>
      <xdr:row>41</xdr:row>
      <xdr:rowOff>128836</xdr:rowOff>
    </xdr:to>
    <xdr:sp macro="" textlink="">
      <xdr:nvSpPr>
        <xdr:cNvPr id="490" name="楕円 489">
          <a:extLst>
            <a:ext uri="{FF2B5EF4-FFF2-40B4-BE49-F238E27FC236}">
              <a16:creationId xmlns:a16="http://schemas.microsoft.com/office/drawing/2014/main" id="{0765DDC8-A7B8-4554-8236-19A8D4D4B0B5}"/>
            </a:ext>
          </a:extLst>
        </xdr:cNvPr>
        <xdr:cNvSpPr/>
      </xdr:nvSpPr>
      <xdr:spPr>
        <a:xfrm>
          <a:off x="20383500" y="705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70783</xdr:rowOff>
    </xdr:from>
    <xdr:to>
      <xdr:col>111</xdr:col>
      <xdr:colOff>177800</xdr:colOff>
      <xdr:row>41</xdr:row>
      <xdr:rowOff>78036</xdr:rowOff>
    </xdr:to>
    <xdr:cxnSp macro="">
      <xdr:nvCxnSpPr>
        <xdr:cNvPr id="491" name="直線コネクタ 490">
          <a:extLst>
            <a:ext uri="{FF2B5EF4-FFF2-40B4-BE49-F238E27FC236}">
              <a16:creationId xmlns:a16="http://schemas.microsoft.com/office/drawing/2014/main" id="{7D90573D-89EC-4DC2-8AD4-16275B35D4E7}"/>
            </a:ext>
          </a:extLst>
        </xdr:cNvPr>
        <xdr:cNvCxnSpPr/>
      </xdr:nvCxnSpPr>
      <xdr:spPr>
        <a:xfrm flipV="1">
          <a:off x="20434300" y="7100233"/>
          <a:ext cx="889000" cy="7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6203</xdr:rowOff>
    </xdr:from>
    <xdr:to>
      <xdr:col>102</xdr:col>
      <xdr:colOff>165100</xdr:colOff>
      <xdr:row>41</xdr:row>
      <xdr:rowOff>107803</xdr:rowOff>
    </xdr:to>
    <xdr:sp macro="" textlink="">
      <xdr:nvSpPr>
        <xdr:cNvPr id="492" name="楕円 491">
          <a:extLst>
            <a:ext uri="{FF2B5EF4-FFF2-40B4-BE49-F238E27FC236}">
              <a16:creationId xmlns:a16="http://schemas.microsoft.com/office/drawing/2014/main" id="{A910DE7F-2083-474E-8AAA-17017AD5D979}"/>
            </a:ext>
          </a:extLst>
        </xdr:cNvPr>
        <xdr:cNvSpPr/>
      </xdr:nvSpPr>
      <xdr:spPr>
        <a:xfrm>
          <a:off x="19494500" y="7035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57003</xdr:rowOff>
    </xdr:from>
    <xdr:to>
      <xdr:col>107</xdr:col>
      <xdr:colOff>50800</xdr:colOff>
      <xdr:row>41</xdr:row>
      <xdr:rowOff>78036</xdr:rowOff>
    </xdr:to>
    <xdr:cxnSp macro="">
      <xdr:nvCxnSpPr>
        <xdr:cNvPr id="493" name="直線コネクタ 492">
          <a:extLst>
            <a:ext uri="{FF2B5EF4-FFF2-40B4-BE49-F238E27FC236}">
              <a16:creationId xmlns:a16="http://schemas.microsoft.com/office/drawing/2014/main" id="{3ABEF945-EDEB-4D05-8BC2-621D68DF6926}"/>
            </a:ext>
          </a:extLst>
        </xdr:cNvPr>
        <xdr:cNvCxnSpPr/>
      </xdr:nvCxnSpPr>
      <xdr:spPr>
        <a:xfrm>
          <a:off x="19545300" y="7086453"/>
          <a:ext cx="889000" cy="21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131814</xdr:rowOff>
    </xdr:from>
    <xdr:ext cx="599010" cy="259045"/>
    <xdr:sp macro="" textlink="">
      <xdr:nvSpPr>
        <xdr:cNvPr id="494" name="n_1aveValue【一般廃棄物処理施設】&#10;一人当たり有形固定資産（償却資産）額">
          <a:extLst>
            <a:ext uri="{FF2B5EF4-FFF2-40B4-BE49-F238E27FC236}">
              <a16:creationId xmlns:a16="http://schemas.microsoft.com/office/drawing/2014/main" id="{C6FA8F5C-4E9D-4C90-8016-06230720F535}"/>
            </a:ext>
          </a:extLst>
        </xdr:cNvPr>
        <xdr:cNvSpPr txBox="1"/>
      </xdr:nvSpPr>
      <xdr:spPr>
        <a:xfrm>
          <a:off x="21011095" y="6818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157769</xdr:rowOff>
    </xdr:from>
    <xdr:ext cx="599010" cy="259045"/>
    <xdr:sp macro="" textlink="">
      <xdr:nvSpPr>
        <xdr:cNvPr id="495" name="n_2aveValue【一般廃棄物処理施設】&#10;一人当たり有形固定資産（償却資産）額">
          <a:extLst>
            <a:ext uri="{FF2B5EF4-FFF2-40B4-BE49-F238E27FC236}">
              <a16:creationId xmlns:a16="http://schemas.microsoft.com/office/drawing/2014/main" id="{B79A8764-3CB9-44E3-BE47-29612D30A751}"/>
            </a:ext>
          </a:extLst>
        </xdr:cNvPr>
        <xdr:cNvSpPr txBox="1"/>
      </xdr:nvSpPr>
      <xdr:spPr>
        <a:xfrm>
          <a:off x="20134795" y="7187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106044</xdr:rowOff>
    </xdr:from>
    <xdr:ext cx="599010" cy="259045"/>
    <xdr:sp macro="" textlink="">
      <xdr:nvSpPr>
        <xdr:cNvPr id="496" name="n_3aveValue【一般廃棄物処理施設】&#10;一人当たり有形固定資産（償却資産）額">
          <a:extLst>
            <a:ext uri="{FF2B5EF4-FFF2-40B4-BE49-F238E27FC236}">
              <a16:creationId xmlns:a16="http://schemas.microsoft.com/office/drawing/2014/main" id="{9536F555-C52B-40DE-B889-4C507D27A43B}"/>
            </a:ext>
          </a:extLst>
        </xdr:cNvPr>
        <xdr:cNvSpPr txBox="1"/>
      </xdr:nvSpPr>
      <xdr:spPr>
        <a:xfrm>
          <a:off x="19245795" y="7135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126279</xdr:rowOff>
    </xdr:from>
    <xdr:ext cx="599010" cy="259045"/>
    <xdr:sp macro="" textlink="">
      <xdr:nvSpPr>
        <xdr:cNvPr id="497" name="n_4aveValue【一般廃棄物処理施設】&#10;一人当たり有形固定資産（償却資産）額">
          <a:extLst>
            <a:ext uri="{FF2B5EF4-FFF2-40B4-BE49-F238E27FC236}">
              <a16:creationId xmlns:a16="http://schemas.microsoft.com/office/drawing/2014/main" id="{80C7A304-C5E8-40D0-8139-E7621FB25A0A}"/>
            </a:ext>
          </a:extLst>
        </xdr:cNvPr>
        <xdr:cNvSpPr txBox="1"/>
      </xdr:nvSpPr>
      <xdr:spPr>
        <a:xfrm>
          <a:off x="18356795" y="6812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41</xdr:row>
      <xdr:rowOff>112710</xdr:rowOff>
    </xdr:from>
    <xdr:ext cx="599010" cy="259045"/>
    <xdr:sp macro="" textlink="">
      <xdr:nvSpPr>
        <xdr:cNvPr id="498" name="n_1mainValue【一般廃棄物処理施設】&#10;一人当たり有形固定資産（償却資産）額">
          <a:extLst>
            <a:ext uri="{FF2B5EF4-FFF2-40B4-BE49-F238E27FC236}">
              <a16:creationId xmlns:a16="http://schemas.microsoft.com/office/drawing/2014/main" id="{1F674F39-EDCB-4606-9F0B-A36F3711C9D2}"/>
            </a:ext>
          </a:extLst>
        </xdr:cNvPr>
        <xdr:cNvSpPr txBox="1"/>
      </xdr:nvSpPr>
      <xdr:spPr>
        <a:xfrm>
          <a:off x="21011095" y="7142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145363</xdr:rowOff>
    </xdr:from>
    <xdr:ext cx="599010" cy="259045"/>
    <xdr:sp macro="" textlink="">
      <xdr:nvSpPr>
        <xdr:cNvPr id="499" name="n_2mainValue【一般廃棄物処理施設】&#10;一人当たり有形固定資産（償却資産）額">
          <a:extLst>
            <a:ext uri="{FF2B5EF4-FFF2-40B4-BE49-F238E27FC236}">
              <a16:creationId xmlns:a16="http://schemas.microsoft.com/office/drawing/2014/main" id="{8EF6412F-756B-455D-A0F2-7580288305D1}"/>
            </a:ext>
          </a:extLst>
        </xdr:cNvPr>
        <xdr:cNvSpPr txBox="1"/>
      </xdr:nvSpPr>
      <xdr:spPr>
        <a:xfrm>
          <a:off x="20134795" y="6831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124330</xdr:rowOff>
    </xdr:from>
    <xdr:ext cx="599010" cy="259045"/>
    <xdr:sp macro="" textlink="">
      <xdr:nvSpPr>
        <xdr:cNvPr id="500" name="n_3mainValue【一般廃棄物処理施設】&#10;一人当たり有形固定資産（償却資産）額">
          <a:extLst>
            <a:ext uri="{FF2B5EF4-FFF2-40B4-BE49-F238E27FC236}">
              <a16:creationId xmlns:a16="http://schemas.microsoft.com/office/drawing/2014/main" id="{13F6553B-08D2-434B-AA90-6F7B3D2A443A}"/>
            </a:ext>
          </a:extLst>
        </xdr:cNvPr>
        <xdr:cNvSpPr txBox="1"/>
      </xdr:nvSpPr>
      <xdr:spPr>
        <a:xfrm>
          <a:off x="19245795" y="6810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1" name="正方形/長方形 500">
          <a:extLst>
            <a:ext uri="{FF2B5EF4-FFF2-40B4-BE49-F238E27FC236}">
              <a16:creationId xmlns:a16="http://schemas.microsoft.com/office/drawing/2014/main" id="{4A836380-08F5-4269-8FC5-B585F070ACD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2" name="正方形/長方形 501">
          <a:extLst>
            <a:ext uri="{FF2B5EF4-FFF2-40B4-BE49-F238E27FC236}">
              <a16:creationId xmlns:a16="http://schemas.microsoft.com/office/drawing/2014/main" id="{BF2A488C-E987-44B4-9361-A717587DCC3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3" name="正方形/長方形 502">
          <a:extLst>
            <a:ext uri="{FF2B5EF4-FFF2-40B4-BE49-F238E27FC236}">
              <a16:creationId xmlns:a16="http://schemas.microsoft.com/office/drawing/2014/main" id="{75B18BC6-65AA-432B-ABF5-2280E6BA99A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4" name="正方形/長方形 503">
          <a:extLst>
            <a:ext uri="{FF2B5EF4-FFF2-40B4-BE49-F238E27FC236}">
              <a16:creationId xmlns:a16="http://schemas.microsoft.com/office/drawing/2014/main" id="{D0431874-726F-4C77-A82A-11F5909B2DC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5" name="正方形/長方形 504">
          <a:extLst>
            <a:ext uri="{FF2B5EF4-FFF2-40B4-BE49-F238E27FC236}">
              <a16:creationId xmlns:a16="http://schemas.microsoft.com/office/drawing/2014/main" id="{91108AD4-34FF-4019-A601-9B6B3A0FD54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6" name="正方形/長方形 505">
          <a:extLst>
            <a:ext uri="{FF2B5EF4-FFF2-40B4-BE49-F238E27FC236}">
              <a16:creationId xmlns:a16="http://schemas.microsoft.com/office/drawing/2014/main" id="{D8C39913-2973-4AD9-821E-246B0B63257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7" name="正方形/長方形 506">
          <a:extLst>
            <a:ext uri="{FF2B5EF4-FFF2-40B4-BE49-F238E27FC236}">
              <a16:creationId xmlns:a16="http://schemas.microsoft.com/office/drawing/2014/main" id="{5F5C7925-1A45-4ABC-BE42-7B4614447BC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8" name="正方形/長方形 507">
          <a:extLst>
            <a:ext uri="{FF2B5EF4-FFF2-40B4-BE49-F238E27FC236}">
              <a16:creationId xmlns:a16="http://schemas.microsoft.com/office/drawing/2014/main" id="{BFB66E06-211B-4A19-8A69-7CA4E803118B}"/>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09" name="正方形/長方形 508">
          <a:extLst>
            <a:ext uri="{FF2B5EF4-FFF2-40B4-BE49-F238E27FC236}">
              <a16:creationId xmlns:a16="http://schemas.microsoft.com/office/drawing/2014/main" id="{226B1745-B43E-45C3-8EC2-95343FEBADC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0" name="正方形/長方形 509">
          <a:extLst>
            <a:ext uri="{FF2B5EF4-FFF2-40B4-BE49-F238E27FC236}">
              <a16:creationId xmlns:a16="http://schemas.microsoft.com/office/drawing/2014/main" id="{347D075B-E2D6-435D-A706-3282EC7C2AF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1" name="正方形/長方形 510">
          <a:extLst>
            <a:ext uri="{FF2B5EF4-FFF2-40B4-BE49-F238E27FC236}">
              <a16:creationId xmlns:a16="http://schemas.microsoft.com/office/drawing/2014/main" id="{92FBEC10-5665-40DB-94F0-F869F0EB7F6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2" name="正方形/長方形 511">
          <a:extLst>
            <a:ext uri="{FF2B5EF4-FFF2-40B4-BE49-F238E27FC236}">
              <a16:creationId xmlns:a16="http://schemas.microsoft.com/office/drawing/2014/main" id="{E78B10BF-4D33-49E5-B3D7-927D83CE9C6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3" name="正方形/長方形 512">
          <a:extLst>
            <a:ext uri="{FF2B5EF4-FFF2-40B4-BE49-F238E27FC236}">
              <a16:creationId xmlns:a16="http://schemas.microsoft.com/office/drawing/2014/main" id="{90887095-FE7A-4DBA-941C-7EED807A586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4" name="正方形/長方形 513">
          <a:extLst>
            <a:ext uri="{FF2B5EF4-FFF2-40B4-BE49-F238E27FC236}">
              <a16:creationId xmlns:a16="http://schemas.microsoft.com/office/drawing/2014/main" id="{5E2FA907-8C98-46BC-90F9-2C18ADA688B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5" name="正方形/長方形 514">
          <a:extLst>
            <a:ext uri="{FF2B5EF4-FFF2-40B4-BE49-F238E27FC236}">
              <a16:creationId xmlns:a16="http://schemas.microsoft.com/office/drawing/2014/main" id="{678E5CE6-1A1E-4140-8B46-068B36679B8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6" name="正方形/長方形 515">
          <a:extLst>
            <a:ext uri="{FF2B5EF4-FFF2-40B4-BE49-F238E27FC236}">
              <a16:creationId xmlns:a16="http://schemas.microsoft.com/office/drawing/2014/main" id="{2DE9559F-718C-44FE-9D0D-BDC885D550A2}"/>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17" name="正方形/長方形 516">
          <a:extLst>
            <a:ext uri="{FF2B5EF4-FFF2-40B4-BE49-F238E27FC236}">
              <a16:creationId xmlns:a16="http://schemas.microsoft.com/office/drawing/2014/main" id="{C5F1882E-E378-4E76-8092-D1569E67E7D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8" name="正方形/長方形 517">
          <a:extLst>
            <a:ext uri="{FF2B5EF4-FFF2-40B4-BE49-F238E27FC236}">
              <a16:creationId xmlns:a16="http://schemas.microsoft.com/office/drawing/2014/main" id="{5EC401EF-E0DF-4217-A6DA-8AB719D9557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9" name="正方形/長方形 518">
          <a:extLst>
            <a:ext uri="{FF2B5EF4-FFF2-40B4-BE49-F238E27FC236}">
              <a16:creationId xmlns:a16="http://schemas.microsoft.com/office/drawing/2014/main" id="{2F751BD6-9590-4365-8A19-39493788C06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0" name="正方形/長方形 519">
          <a:extLst>
            <a:ext uri="{FF2B5EF4-FFF2-40B4-BE49-F238E27FC236}">
              <a16:creationId xmlns:a16="http://schemas.microsoft.com/office/drawing/2014/main" id="{DE4F981D-54F6-4D02-96E5-B08CCAF1306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1" name="正方形/長方形 520">
          <a:extLst>
            <a:ext uri="{FF2B5EF4-FFF2-40B4-BE49-F238E27FC236}">
              <a16:creationId xmlns:a16="http://schemas.microsoft.com/office/drawing/2014/main" id="{E0FF3CFC-01B4-431E-B40C-39D248D3224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2" name="正方形/長方形 521">
          <a:extLst>
            <a:ext uri="{FF2B5EF4-FFF2-40B4-BE49-F238E27FC236}">
              <a16:creationId xmlns:a16="http://schemas.microsoft.com/office/drawing/2014/main" id="{3539F230-D643-420E-BBDD-8380C96F402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3" name="正方形/長方形 522">
          <a:extLst>
            <a:ext uri="{FF2B5EF4-FFF2-40B4-BE49-F238E27FC236}">
              <a16:creationId xmlns:a16="http://schemas.microsoft.com/office/drawing/2014/main" id="{680FB343-73EB-41A1-B8B2-280D82AC8AC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4" name="正方形/長方形 523">
          <a:extLst>
            <a:ext uri="{FF2B5EF4-FFF2-40B4-BE49-F238E27FC236}">
              <a16:creationId xmlns:a16="http://schemas.microsoft.com/office/drawing/2014/main" id="{87F64A9F-F810-4070-BA7F-3AA6AB6D6BFC}"/>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5" name="テキスト ボックス 524">
          <a:extLst>
            <a:ext uri="{FF2B5EF4-FFF2-40B4-BE49-F238E27FC236}">
              <a16:creationId xmlns:a16="http://schemas.microsoft.com/office/drawing/2014/main" id="{71D92E77-5DF5-4CC1-BD06-A190AFE75597}"/>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6" name="直線コネクタ 525">
          <a:extLst>
            <a:ext uri="{FF2B5EF4-FFF2-40B4-BE49-F238E27FC236}">
              <a16:creationId xmlns:a16="http://schemas.microsoft.com/office/drawing/2014/main" id="{AD848207-F9C9-4DC7-BC02-A085BF9C5FE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27" name="テキスト ボックス 526">
          <a:extLst>
            <a:ext uri="{FF2B5EF4-FFF2-40B4-BE49-F238E27FC236}">
              <a16:creationId xmlns:a16="http://schemas.microsoft.com/office/drawing/2014/main" id="{23FE189D-8538-4F4C-8F39-79A07CF3A99E}"/>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28" name="直線コネクタ 527">
          <a:extLst>
            <a:ext uri="{FF2B5EF4-FFF2-40B4-BE49-F238E27FC236}">
              <a16:creationId xmlns:a16="http://schemas.microsoft.com/office/drawing/2014/main" id="{60C9DB32-9959-4D55-84D6-B6E23019A7AB}"/>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29" name="テキスト ボックス 528">
          <a:extLst>
            <a:ext uri="{FF2B5EF4-FFF2-40B4-BE49-F238E27FC236}">
              <a16:creationId xmlns:a16="http://schemas.microsoft.com/office/drawing/2014/main" id="{802B9E2D-5DEC-4CD5-ADDF-DC72DB01F85A}"/>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0" name="直線コネクタ 529">
          <a:extLst>
            <a:ext uri="{FF2B5EF4-FFF2-40B4-BE49-F238E27FC236}">
              <a16:creationId xmlns:a16="http://schemas.microsoft.com/office/drawing/2014/main" id="{A28D13E4-6B8B-48A3-9020-545360EA95E3}"/>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1" name="テキスト ボックス 530">
          <a:extLst>
            <a:ext uri="{FF2B5EF4-FFF2-40B4-BE49-F238E27FC236}">
              <a16:creationId xmlns:a16="http://schemas.microsoft.com/office/drawing/2014/main" id="{26C5E242-4E93-4586-A65E-8E396303944C}"/>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2" name="直線コネクタ 531">
          <a:extLst>
            <a:ext uri="{FF2B5EF4-FFF2-40B4-BE49-F238E27FC236}">
              <a16:creationId xmlns:a16="http://schemas.microsoft.com/office/drawing/2014/main" id="{17355E46-4C9B-477E-8BF1-5B6BF4831366}"/>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3" name="テキスト ボックス 532">
          <a:extLst>
            <a:ext uri="{FF2B5EF4-FFF2-40B4-BE49-F238E27FC236}">
              <a16:creationId xmlns:a16="http://schemas.microsoft.com/office/drawing/2014/main" id="{906DD0E7-05FA-4015-8CC5-9A31590C1DA6}"/>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4" name="直線コネクタ 533">
          <a:extLst>
            <a:ext uri="{FF2B5EF4-FFF2-40B4-BE49-F238E27FC236}">
              <a16:creationId xmlns:a16="http://schemas.microsoft.com/office/drawing/2014/main" id="{E14DC8CC-8617-47E6-907A-DED705D73E9B}"/>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5" name="テキスト ボックス 534">
          <a:extLst>
            <a:ext uri="{FF2B5EF4-FFF2-40B4-BE49-F238E27FC236}">
              <a16:creationId xmlns:a16="http://schemas.microsoft.com/office/drawing/2014/main" id="{4D87B706-1ABE-477F-91AD-B51EC671BB83}"/>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36" name="直線コネクタ 535">
          <a:extLst>
            <a:ext uri="{FF2B5EF4-FFF2-40B4-BE49-F238E27FC236}">
              <a16:creationId xmlns:a16="http://schemas.microsoft.com/office/drawing/2014/main" id="{467D62DA-FBAF-477F-A742-87C7AA46B2ED}"/>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37" name="テキスト ボックス 536">
          <a:extLst>
            <a:ext uri="{FF2B5EF4-FFF2-40B4-BE49-F238E27FC236}">
              <a16:creationId xmlns:a16="http://schemas.microsoft.com/office/drawing/2014/main" id="{55526D37-CE84-4345-891C-29B0F735FD23}"/>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38" name="直線コネクタ 537">
          <a:extLst>
            <a:ext uri="{FF2B5EF4-FFF2-40B4-BE49-F238E27FC236}">
              <a16:creationId xmlns:a16="http://schemas.microsoft.com/office/drawing/2014/main" id="{F452CD73-D6A3-42CF-A5FC-4984E87823D7}"/>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39" name="テキスト ボックス 538">
          <a:extLst>
            <a:ext uri="{FF2B5EF4-FFF2-40B4-BE49-F238E27FC236}">
              <a16:creationId xmlns:a16="http://schemas.microsoft.com/office/drawing/2014/main" id="{EB32ACD6-FAF2-4EF4-A015-C1A57F8C2D87}"/>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0" name="直線コネクタ 539">
          <a:extLst>
            <a:ext uri="{FF2B5EF4-FFF2-40B4-BE49-F238E27FC236}">
              <a16:creationId xmlns:a16="http://schemas.microsoft.com/office/drawing/2014/main" id="{6694C3B2-B8DD-4FEF-80CF-DCCED62E4C95}"/>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1" name="【消防施設】&#10;有形固定資産減価償却率グラフ枠">
          <a:extLst>
            <a:ext uri="{FF2B5EF4-FFF2-40B4-BE49-F238E27FC236}">
              <a16:creationId xmlns:a16="http://schemas.microsoft.com/office/drawing/2014/main" id="{E24BDD61-5811-4770-8BD1-B8C49FFFF995}"/>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5443</xdr:rowOff>
    </xdr:from>
    <xdr:to>
      <xdr:col>85</xdr:col>
      <xdr:colOff>126364</xdr:colOff>
      <xdr:row>86</xdr:row>
      <xdr:rowOff>168729</xdr:rowOff>
    </xdr:to>
    <xdr:cxnSp macro="">
      <xdr:nvCxnSpPr>
        <xdr:cNvPr id="542" name="直線コネクタ 541">
          <a:extLst>
            <a:ext uri="{FF2B5EF4-FFF2-40B4-BE49-F238E27FC236}">
              <a16:creationId xmlns:a16="http://schemas.microsoft.com/office/drawing/2014/main" id="{FA016DB3-FFDA-441A-801F-B88851C3E574}"/>
            </a:ext>
          </a:extLst>
        </xdr:cNvPr>
        <xdr:cNvCxnSpPr/>
      </xdr:nvCxnSpPr>
      <xdr:spPr>
        <a:xfrm flipV="1">
          <a:off x="16318864" y="133785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43" name="【消防施設】&#10;有形固定資産減価償却率最小値テキスト">
          <a:extLst>
            <a:ext uri="{FF2B5EF4-FFF2-40B4-BE49-F238E27FC236}">
              <a16:creationId xmlns:a16="http://schemas.microsoft.com/office/drawing/2014/main" id="{177F35B1-44CA-48B4-BC22-34DAABAE00C4}"/>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44" name="直線コネクタ 543">
          <a:extLst>
            <a:ext uri="{FF2B5EF4-FFF2-40B4-BE49-F238E27FC236}">
              <a16:creationId xmlns:a16="http://schemas.microsoft.com/office/drawing/2014/main" id="{08C75E25-52F4-4DE9-AE59-7C6D50173D0A}"/>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123570</xdr:rowOff>
    </xdr:from>
    <xdr:ext cx="340478" cy="259045"/>
    <xdr:sp macro="" textlink="">
      <xdr:nvSpPr>
        <xdr:cNvPr id="545" name="【消防施設】&#10;有形固定資産減価償却率最大値テキスト">
          <a:extLst>
            <a:ext uri="{FF2B5EF4-FFF2-40B4-BE49-F238E27FC236}">
              <a16:creationId xmlns:a16="http://schemas.microsoft.com/office/drawing/2014/main" id="{BE003B19-CB14-4208-AD01-17F2055024F4}"/>
            </a:ext>
          </a:extLst>
        </xdr:cNvPr>
        <xdr:cNvSpPr txBox="1"/>
      </xdr:nvSpPr>
      <xdr:spPr>
        <a:xfrm>
          <a:off x="16357600" y="1315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5443</xdr:rowOff>
    </xdr:from>
    <xdr:to>
      <xdr:col>86</xdr:col>
      <xdr:colOff>25400</xdr:colOff>
      <xdr:row>78</xdr:row>
      <xdr:rowOff>5443</xdr:rowOff>
    </xdr:to>
    <xdr:cxnSp macro="">
      <xdr:nvCxnSpPr>
        <xdr:cNvPr id="546" name="直線コネクタ 545">
          <a:extLst>
            <a:ext uri="{FF2B5EF4-FFF2-40B4-BE49-F238E27FC236}">
              <a16:creationId xmlns:a16="http://schemas.microsoft.com/office/drawing/2014/main" id="{6A13536E-79EB-4175-BAAF-410570AC90EB}"/>
            </a:ext>
          </a:extLst>
        </xdr:cNvPr>
        <xdr:cNvCxnSpPr/>
      </xdr:nvCxnSpPr>
      <xdr:spPr>
        <a:xfrm>
          <a:off x="16230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55897</xdr:rowOff>
    </xdr:from>
    <xdr:ext cx="405111" cy="259045"/>
    <xdr:sp macro="" textlink="">
      <xdr:nvSpPr>
        <xdr:cNvPr id="547" name="【消防施設】&#10;有形固定資産減価償却率平均値テキスト">
          <a:extLst>
            <a:ext uri="{FF2B5EF4-FFF2-40B4-BE49-F238E27FC236}">
              <a16:creationId xmlns:a16="http://schemas.microsoft.com/office/drawing/2014/main" id="{C3B0CCE6-83D3-419F-AA88-59A9E102751E}"/>
            </a:ext>
          </a:extLst>
        </xdr:cNvPr>
        <xdr:cNvSpPr txBox="1"/>
      </xdr:nvSpPr>
      <xdr:spPr>
        <a:xfrm>
          <a:off x="16357600" y="14114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33020</xdr:rowOff>
    </xdr:from>
    <xdr:to>
      <xdr:col>85</xdr:col>
      <xdr:colOff>177800</xdr:colOff>
      <xdr:row>83</xdr:row>
      <xdr:rowOff>134620</xdr:rowOff>
    </xdr:to>
    <xdr:sp macro="" textlink="">
      <xdr:nvSpPr>
        <xdr:cNvPr id="548" name="フローチャート: 判断 547">
          <a:extLst>
            <a:ext uri="{FF2B5EF4-FFF2-40B4-BE49-F238E27FC236}">
              <a16:creationId xmlns:a16="http://schemas.microsoft.com/office/drawing/2014/main" id="{8AAA3080-A19B-4360-8CEC-20DC90912C36}"/>
            </a:ext>
          </a:extLst>
        </xdr:cNvPr>
        <xdr:cNvSpPr/>
      </xdr:nvSpPr>
      <xdr:spPr>
        <a:xfrm>
          <a:off x="162687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3629</xdr:rowOff>
    </xdr:from>
    <xdr:to>
      <xdr:col>81</xdr:col>
      <xdr:colOff>101600</xdr:colOff>
      <xdr:row>83</xdr:row>
      <xdr:rowOff>105229</xdr:rowOff>
    </xdr:to>
    <xdr:sp macro="" textlink="">
      <xdr:nvSpPr>
        <xdr:cNvPr id="549" name="フローチャート: 判断 548">
          <a:extLst>
            <a:ext uri="{FF2B5EF4-FFF2-40B4-BE49-F238E27FC236}">
              <a16:creationId xmlns:a16="http://schemas.microsoft.com/office/drawing/2014/main" id="{34D791B4-146B-421F-9065-D887FFC7FE7F}"/>
            </a:ext>
          </a:extLst>
        </xdr:cNvPr>
        <xdr:cNvSpPr/>
      </xdr:nvSpPr>
      <xdr:spPr>
        <a:xfrm>
          <a:off x="15430500" y="1423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3629</xdr:rowOff>
    </xdr:from>
    <xdr:to>
      <xdr:col>76</xdr:col>
      <xdr:colOff>165100</xdr:colOff>
      <xdr:row>83</xdr:row>
      <xdr:rowOff>105229</xdr:rowOff>
    </xdr:to>
    <xdr:sp macro="" textlink="">
      <xdr:nvSpPr>
        <xdr:cNvPr id="550" name="フローチャート: 判断 549">
          <a:extLst>
            <a:ext uri="{FF2B5EF4-FFF2-40B4-BE49-F238E27FC236}">
              <a16:creationId xmlns:a16="http://schemas.microsoft.com/office/drawing/2014/main" id="{BB6E4539-7BA6-4AAD-B893-4C029ECC253E}"/>
            </a:ext>
          </a:extLst>
        </xdr:cNvPr>
        <xdr:cNvSpPr/>
      </xdr:nvSpPr>
      <xdr:spPr>
        <a:xfrm>
          <a:off x="14541500" y="1423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18324</xdr:rowOff>
    </xdr:from>
    <xdr:to>
      <xdr:col>72</xdr:col>
      <xdr:colOff>38100</xdr:colOff>
      <xdr:row>83</xdr:row>
      <xdr:rowOff>119924</xdr:rowOff>
    </xdr:to>
    <xdr:sp macro="" textlink="">
      <xdr:nvSpPr>
        <xdr:cNvPr id="551" name="フローチャート: 判断 550">
          <a:extLst>
            <a:ext uri="{FF2B5EF4-FFF2-40B4-BE49-F238E27FC236}">
              <a16:creationId xmlns:a16="http://schemas.microsoft.com/office/drawing/2014/main" id="{14ACAE34-8562-4CE3-A065-BEDCCB3B394E}"/>
            </a:ext>
          </a:extLst>
        </xdr:cNvPr>
        <xdr:cNvSpPr/>
      </xdr:nvSpPr>
      <xdr:spPr>
        <a:xfrm>
          <a:off x="13652500" y="1424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55880</xdr:rowOff>
    </xdr:from>
    <xdr:to>
      <xdr:col>67</xdr:col>
      <xdr:colOff>101600</xdr:colOff>
      <xdr:row>83</xdr:row>
      <xdr:rowOff>157480</xdr:rowOff>
    </xdr:to>
    <xdr:sp macro="" textlink="">
      <xdr:nvSpPr>
        <xdr:cNvPr id="552" name="フローチャート: 判断 551">
          <a:extLst>
            <a:ext uri="{FF2B5EF4-FFF2-40B4-BE49-F238E27FC236}">
              <a16:creationId xmlns:a16="http://schemas.microsoft.com/office/drawing/2014/main" id="{ADC2AD69-C8C5-4D45-B9DC-354F3183CE3D}"/>
            </a:ext>
          </a:extLst>
        </xdr:cNvPr>
        <xdr:cNvSpPr/>
      </xdr:nvSpPr>
      <xdr:spPr>
        <a:xfrm>
          <a:off x="12763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3" name="テキスト ボックス 552">
          <a:extLst>
            <a:ext uri="{FF2B5EF4-FFF2-40B4-BE49-F238E27FC236}">
              <a16:creationId xmlns:a16="http://schemas.microsoft.com/office/drawing/2014/main" id="{FDD342F7-BDA4-4261-A762-EC3B80702462}"/>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4" name="テキスト ボックス 553">
          <a:extLst>
            <a:ext uri="{FF2B5EF4-FFF2-40B4-BE49-F238E27FC236}">
              <a16:creationId xmlns:a16="http://schemas.microsoft.com/office/drawing/2014/main" id="{AC5E0159-8D7F-4497-B7E1-29BFFCA40013}"/>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5" name="テキスト ボックス 554">
          <a:extLst>
            <a:ext uri="{FF2B5EF4-FFF2-40B4-BE49-F238E27FC236}">
              <a16:creationId xmlns:a16="http://schemas.microsoft.com/office/drawing/2014/main" id="{92C8A390-2539-46D4-B707-8F4087A7BB42}"/>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6" name="テキスト ボックス 555">
          <a:extLst>
            <a:ext uri="{FF2B5EF4-FFF2-40B4-BE49-F238E27FC236}">
              <a16:creationId xmlns:a16="http://schemas.microsoft.com/office/drawing/2014/main" id="{B03905CB-CE9F-4B5C-B560-22DCA7E64E9E}"/>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7" name="テキスト ボックス 556">
          <a:extLst>
            <a:ext uri="{FF2B5EF4-FFF2-40B4-BE49-F238E27FC236}">
              <a16:creationId xmlns:a16="http://schemas.microsoft.com/office/drawing/2014/main" id="{E90E8E26-CC9E-4F79-B442-697FA4F97E27}"/>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111398</xdr:rowOff>
    </xdr:from>
    <xdr:to>
      <xdr:col>85</xdr:col>
      <xdr:colOff>177800</xdr:colOff>
      <xdr:row>84</xdr:row>
      <xdr:rowOff>41548</xdr:rowOff>
    </xdr:to>
    <xdr:sp macro="" textlink="">
      <xdr:nvSpPr>
        <xdr:cNvPr id="558" name="楕円 557">
          <a:extLst>
            <a:ext uri="{FF2B5EF4-FFF2-40B4-BE49-F238E27FC236}">
              <a16:creationId xmlns:a16="http://schemas.microsoft.com/office/drawing/2014/main" id="{7724C76B-850F-4D30-8254-172150103B30}"/>
            </a:ext>
          </a:extLst>
        </xdr:cNvPr>
        <xdr:cNvSpPr/>
      </xdr:nvSpPr>
      <xdr:spPr>
        <a:xfrm>
          <a:off x="16268700" y="1434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89825</xdr:rowOff>
    </xdr:from>
    <xdr:ext cx="405111" cy="259045"/>
    <xdr:sp macro="" textlink="">
      <xdr:nvSpPr>
        <xdr:cNvPr id="559" name="【消防施設】&#10;有形固定資産減価償却率該当値テキスト">
          <a:extLst>
            <a:ext uri="{FF2B5EF4-FFF2-40B4-BE49-F238E27FC236}">
              <a16:creationId xmlns:a16="http://schemas.microsoft.com/office/drawing/2014/main" id="{698883B8-E419-4A00-ADD9-C8ED0E1F3B1A}"/>
            </a:ext>
          </a:extLst>
        </xdr:cNvPr>
        <xdr:cNvSpPr txBox="1"/>
      </xdr:nvSpPr>
      <xdr:spPr>
        <a:xfrm>
          <a:off x="16357600" y="1432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108131</xdr:rowOff>
    </xdr:from>
    <xdr:to>
      <xdr:col>81</xdr:col>
      <xdr:colOff>101600</xdr:colOff>
      <xdr:row>84</xdr:row>
      <xdr:rowOff>38281</xdr:rowOff>
    </xdr:to>
    <xdr:sp macro="" textlink="">
      <xdr:nvSpPr>
        <xdr:cNvPr id="560" name="楕円 559">
          <a:extLst>
            <a:ext uri="{FF2B5EF4-FFF2-40B4-BE49-F238E27FC236}">
              <a16:creationId xmlns:a16="http://schemas.microsoft.com/office/drawing/2014/main" id="{EA63FA96-05FC-48B7-B269-207443F128C9}"/>
            </a:ext>
          </a:extLst>
        </xdr:cNvPr>
        <xdr:cNvSpPr/>
      </xdr:nvSpPr>
      <xdr:spPr>
        <a:xfrm>
          <a:off x="15430500" y="1433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158931</xdr:rowOff>
    </xdr:from>
    <xdr:to>
      <xdr:col>85</xdr:col>
      <xdr:colOff>127000</xdr:colOff>
      <xdr:row>83</xdr:row>
      <xdr:rowOff>162198</xdr:rowOff>
    </xdr:to>
    <xdr:cxnSp macro="">
      <xdr:nvCxnSpPr>
        <xdr:cNvPr id="561" name="直線コネクタ 560">
          <a:extLst>
            <a:ext uri="{FF2B5EF4-FFF2-40B4-BE49-F238E27FC236}">
              <a16:creationId xmlns:a16="http://schemas.microsoft.com/office/drawing/2014/main" id="{E61E80D4-D148-4BF7-B5A4-3D9F5E90530D}"/>
            </a:ext>
          </a:extLst>
        </xdr:cNvPr>
        <xdr:cNvCxnSpPr/>
      </xdr:nvCxnSpPr>
      <xdr:spPr>
        <a:xfrm>
          <a:off x="15481300" y="14389281"/>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75474</xdr:rowOff>
    </xdr:from>
    <xdr:to>
      <xdr:col>76</xdr:col>
      <xdr:colOff>165100</xdr:colOff>
      <xdr:row>84</xdr:row>
      <xdr:rowOff>5624</xdr:rowOff>
    </xdr:to>
    <xdr:sp macro="" textlink="">
      <xdr:nvSpPr>
        <xdr:cNvPr id="562" name="楕円 561">
          <a:extLst>
            <a:ext uri="{FF2B5EF4-FFF2-40B4-BE49-F238E27FC236}">
              <a16:creationId xmlns:a16="http://schemas.microsoft.com/office/drawing/2014/main" id="{9636C0C3-9F3F-49E0-9AF1-E7F5F9632C74}"/>
            </a:ext>
          </a:extLst>
        </xdr:cNvPr>
        <xdr:cNvSpPr/>
      </xdr:nvSpPr>
      <xdr:spPr>
        <a:xfrm>
          <a:off x="14541500" y="1430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126274</xdr:rowOff>
    </xdr:from>
    <xdr:to>
      <xdr:col>81</xdr:col>
      <xdr:colOff>50800</xdr:colOff>
      <xdr:row>83</xdr:row>
      <xdr:rowOff>158931</xdr:rowOff>
    </xdr:to>
    <xdr:cxnSp macro="">
      <xdr:nvCxnSpPr>
        <xdr:cNvPr id="563" name="直線コネクタ 562">
          <a:extLst>
            <a:ext uri="{FF2B5EF4-FFF2-40B4-BE49-F238E27FC236}">
              <a16:creationId xmlns:a16="http://schemas.microsoft.com/office/drawing/2014/main" id="{D2FD0668-36BD-450D-A539-810B5226B86B}"/>
            </a:ext>
          </a:extLst>
        </xdr:cNvPr>
        <xdr:cNvCxnSpPr/>
      </xdr:nvCxnSpPr>
      <xdr:spPr>
        <a:xfrm>
          <a:off x="14592300" y="1435662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148952</xdr:rowOff>
    </xdr:from>
    <xdr:to>
      <xdr:col>72</xdr:col>
      <xdr:colOff>38100</xdr:colOff>
      <xdr:row>84</xdr:row>
      <xdr:rowOff>79102</xdr:rowOff>
    </xdr:to>
    <xdr:sp macro="" textlink="">
      <xdr:nvSpPr>
        <xdr:cNvPr id="564" name="楕円 563">
          <a:extLst>
            <a:ext uri="{FF2B5EF4-FFF2-40B4-BE49-F238E27FC236}">
              <a16:creationId xmlns:a16="http://schemas.microsoft.com/office/drawing/2014/main" id="{4A111679-37B0-480C-B16E-8BDEE60F2DCD}"/>
            </a:ext>
          </a:extLst>
        </xdr:cNvPr>
        <xdr:cNvSpPr/>
      </xdr:nvSpPr>
      <xdr:spPr>
        <a:xfrm>
          <a:off x="13652500" y="1437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126274</xdr:rowOff>
    </xdr:from>
    <xdr:to>
      <xdr:col>76</xdr:col>
      <xdr:colOff>114300</xdr:colOff>
      <xdr:row>84</xdr:row>
      <xdr:rowOff>28302</xdr:rowOff>
    </xdr:to>
    <xdr:cxnSp macro="">
      <xdr:nvCxnSpPr>
        <xdr:cNvPr id="565" name="直線コネクタ 564">
          <a:extLst>
            <a:ext uri="{FF2B5EF4-FFF2-40B4-BE49-F238E27FC236}">
              <a16:creationId xmlns:a16="http://schemas.microsoft.com/office/drawing/2014/main" id="{2CA0EF8F-7EB3-4F77-95BB-381EFA397BFC}"/>
            </a:ext>
          </a:extLst>
        </xdr:cNvPr>
        <xdr:cNvCxnSpPr/>
      </xdr:nvCxnSpPr>
      <xdr:spPr>
        <a:xfrm flipV="1">
          <a:off x="13703300" y="14356624"/>
          <a:ext cx="889000" cy="7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119562</xdr:rowOff>
    </xdr:from>
    <xdr:to>
      <xdr:col>67</xdr:col>
      <xdr:colOff>101600</xdr:colOff>
      <xdr:row>84</xdr:row>
      <xdr:rowOff>49712</xdr:rowOff>
    </xdr:to>
    <xdr:sp macro="" textlink="">
      <xdr:nvSpPr>
        <xdr:cNvPr id="566" name="楕円 565">
          <a:extLst>
            <a:ext uri="{FF2B5EF4-FFF2-40B4-BE49-F238E27FC236}">
              <a16:creationId xmlns:a16="http://schemas.microsoft.com/office/drawing/2014/main" id="{5483769B-B4BF-41E6-96A0-EDBB3598D21C}"/>
            </a:ext>
          </a:extLst>
        </xdr:cNvPr>
        <xdr:cNvSpPr/>
      </xdr:nvSpPr>
      <xdr:spPr>
        <a:xfrm>
          <a:off x="12763500" y="1434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170362</xdr:rowOff>
    </xdr:from>
    <xdr:to>
      <xdr:col>71</xdr:col>
      <xdr:colOff>177800</xdr:colOff>
      <xdr:row>84</xdr:row>
      <xdr:rowOff>28302</xdr:rowOff>
    </xdr:to>
    <xdr:cxnSp macro="">
      <xdr:nvCxnSpPr>
        <xdr:cNvPr id="567" name="直線コネクタ 566">
          <a:extLst>
            <a:ext uri="{FF2B5EF4-FFF2-40B4-BE49-F238E27FC236}">
              <a16:creationId xmlns:a16="http://schemas.microsoft.com/office/drawing/2014/main" id="{158B4C7A-5FC8-4BE3-B9E3-6EE6583E0655}"/>
            </a:ext>
          </a:extLst>
        </xdr:cNvPr>
        <xdr:cNvCxnSpPr/>
      </xdr:nvCxnSpPr>
      <xdr:spPr>
        <a:xfrm>
          <a:off x="12814300" y="14400712"/>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121756</xdr:rowOff>
    </xdr:from>
    <xdr:ext cx="405111" cy="259045"/>
    <xdr:sp macro="" textlink="">
      <xdr:nvSpPr>
        <xdr:cNvPr id="568" name="n_1aveValue【消防施設】&#10;有形固定資産減価償却率">
          <a:extLst>
            <a:ext uri="{FF2B5EF4-FFF2-40B4-BE49-F238E27FC236}">
              <a16:creationId xmlns:a16="http://schemas.microsoft.com/office/drawing/2014/main" id="{A4FBC30D-E400-42ED-87B2-221B2F0A6070}"/>
            </a:ext>
          </a:extLst>
        </xdr:cNvPr>
        <xdr:cNvSpPr txBox="1"/>
      </xdr:nvSpPr>
      <xdr:spPr>
        <a:xfrm>
          <a:off x="15266044" y="14009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121756</xdr:rowOff>
    </xdr:from>
    <xdr:ext cx="405111" cy="259045"/>
    <xdr:sp macro="" textlink="">
      <xdr:nvSpPr>
        <xdr:cNvPr id="569" name="n_2aveValue【消防施設】&#10;有形固定資産減価償却率">
          <a:extLst>
            <a:ext uri="{FF2B5EF4-FFF2-40B4-BE49-F238E27FC236}">
              <a16:creationId xmlns:a16="http://schemas.microsoft.com/office/drawing/2014/main" id="{71A1E1DC-E409-45B6-A6BA-D40297D7B7E0}"/>
            </a:ext>
          </a:extLst>
        </xdr:cNvPr>
        <xdr:cNvSpPr txBox="1"/>
      </xdr:nvSpPr>
      <xdr:spPr>
        <a:xfrm>
          <a:off x="14389744" y="14009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136451</xdr:rowOff>
    </xdr:from>
    <xdr:ext cx="405111" cy="259045"/>
    <xdr:sp macro="" textlink="">
      <xdr:nvSpPr>
        <xdr:cNvPr id="570" name="n_3aveValue【消防施設】&#10;有形固定資産減価償却率">
          <a:extLst>
            <a:ext uri="{FF2B5EF4-FFF2-40B4-BE49-F238E27FC236}">
              <a16:creationId xmlns:a16="http://schemas.microsoft.com/office/drawing/2014/main" id="{406271BC-05C7-464D-BFEA-B3DC446CB8F6}"/>
            </a:ext>
          </a:extLst>
        </xdr:cNvPr>
        <xdr:cNvSpPr txBox="1"/>
      </xdr:nvSpPr>
      <xdr:spPr>
        <a:xfrm>
          <a:off x="13500744" y="1402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2557</xdr:rowOff>
    </xdr:from>
    <xdr:ext cx="405111" cy="259045"/>
    <xdr:sp macro="" textlink="">
      <xdr:nvSpPr>
        <xdr:cNvPr id="571" name="n_4aveValue【消防施設】&#10;有形固定資産減価償却率">
          <a:extLst>
            <a:ext uri="{FF2B5EF4-FFF2-40B4-BE49-F238E27FC236}">
              <a16:creationId xmlns:a16="http://schemas.microsoft.com/office/drawing/2014/main" id="{3CF4EE1D-23B7-4A09-91D7-5EB29A38F36B}"/>
            </a:ext>
          </a:extLst>
        </xdr:cNvPr>
        <xdr:cNvSpPr txBox="1"/>
      </xdr:nvSpPr>
      <xdr:spPr>
        <a:xfrm>
          <a:off x="12611744" y="1406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29408</xdr:rowOff>
    </xdr:from>
    <xdr:ext cx="405111" cy="259045"/>
    <xdr:sp macro="" textlink="">
      <xdr:nvSpPr>
        <xdr:cNvPr id="572" name="n_1mainValue【消防施設】&#10;有形固定資産減価償却率">
          <a:extLst>
            <a:ext uri="{FF2B5EF4-FFF2-40B4-BE49-F238E27FC236}">
              <a16:creationId xmlns:a16="http://schemas.microsoft.com/office/drawing/2014/main" id="{EEE4FD46-A1B4-43F3-ACB2-C600E69DEAC8}"/>
            </a:ext>
          </a:extLst>
        </xdr:cNvPr>
        <xdr:cNvSpPr txBox="1"/>
      </xdr:nvSpPr>
      <xdr:spPr>
        <a:xfrm>
          <a:off x="15266044" y="1443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168201</xdr:rowOff>
    </xdr:from>
    <xdr:ext cx="405111" cy="259045"/>
    <xdr:sp macro="" textlink="">
      <xdr:nvSpPr>
        <xdr:cNvPr id="573" name="n_2mainValue【消防施設】&#10;有形固定資産減価償却率">
          <a:extLst>
            <a:ext uri="{FF2B5EF4-FFF2-40B4-BE49-F238E27FC236}">
              <a16:creationId xmlns:a16="http://schemas.microsoft.com/office/drawing/2014/main" id="{7B96BA24-F850-460E-9325-72AB6888E2D7}"/>
            </a:ext>
          </a:extLst>
        </xdr:cNvPr>
        <xdr:cNvSpPr txBox="1"/>
      </xdr:nvSpPr>
      <xdr:spPr>
        <a:xfrm>
          <a:off x="14389744" y="1439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70229</xdr:rowOff>
    </xdr:from>
    <xdr:ext cx="405111" cy="259045"/>
    <xdr:sp macro="" textlink="">
      <xdr:nvSpPr>
        <xdr:cNvPr id="574" name="n_3mainValue【消防施設】&#10;有形固定資産減価償却率">
          <a:extLst>
            <a:ext uri="{FF2B5EF4-FFF2-40B4-BE49-F238E27FC236}">
              <a16:creationId xmlns:a16="http://schemas.microsoft.com/office/drawing/2014/main" id="{8C8D0A66-47F5-477C-A351-826ED0F3F72C}"/>
            </a:ext>
          </a:extLst>
        </xdr:cNvPr>
        <xdr:cNvSpPr txBox="1"/>
      </xdr:nvSpPr>
      <xdr:spPr>
        <a:xfrm>
          <a:off x="13500744" y="14472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40839</xdr:rowOff>
    </xdr:from>
    <xdr:ext cx="405111" cy="259045"/>
    <xdr:sp macro="" textlink="">
      <xdr:nvSpPr>
        <xdr:cNvPr id="575" name="n_4mainValue【消防施設】&#10;有形固定資産減価償却率">
          <a:extLst>
            <a:ext uri="{FF2B5EF4-FFF2-40B4-BE49-F238E27FC236}">
              <a16:creationId xmlns:a16="http://schemas.microsoft.com/office/drawing/2014/main" id="{D888E840-7E0A-434D-9AD2-DA1E2CC5F014}"/>
            </a:ext>
          </a:extLst>
        </xdr:cNvPr>
        <xdr:cNvSpPr txBox="1"/>
      </xdr:nvSpPr>
      <xdr:spPr>
        <a:xfrm>
          <a:off x="12611744" y="1444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6" name="正方形/長方形 575">
          <a:extLst>
            <a:ext uri="{FF2B5EF4-FFF2-40B4-BE49-F238E27FC236}">
              <a16:creationId xmlns:a16="http://schemas.microsoft.com/office/drawing/2014/main" id="{CBEC3EAF-9865-43C0-A5DE-1B4B80B2184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7" name="正方形/長方形 576">
          <a:extLst>
            <a:ext uri="{FF2B5EF4-FFF2-40B4-BE49-F238E27FC236}">
              <a16:creationId xmlns:a16="http://schemas.microsoft.com/office/drawing/2014/main" id="{C1CAA887-8C0C-419B-A2E2-983924F0F0B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8" name="正方形/長方形 577">
          <a:extLst>
            <a:ext uri="{FF2B5EF4-FFF2-40B4-BE49-F238E27FC236}">
              <a16:creationId xmlns:a16="http://schemas.microsoft.com/office/drawing/2014/main" id="{58042653-9EA1-4A4F-A6F9-E085A04683B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9" name="正方形/長方形 578">
          <a:extLst>
            <a:ext uri="{FF2B5EF4-FFF2-40B4-BE49-F238E27FC236}">
              <a16:creationId xmlns:a16="http://schemas.microsoft.com/office/drawing/2014/main" id="{AB713236-C357-4298-817E-B9FD997A6FE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0" name="正方形/長方形 579">
          <a:extLst>
            <a:ext uri="{FF2B5EF4-FFF2-40B4-BE49-F238E27FC236}">
              <a16:creationId xmlns:a16="http://schemas.microsoft.com/office/drawing/2014/main" id="{7CFD6422-153A-4FCB-9FE5-F242B906854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1" name="正方形/長方形 580">
          <a:extLst>
            <a:ext uri="{FF2B5EF4-FFF2-40B4-BE49-F238E27FC236}">
              <a16:creationId xmlns:a16="http://schemas.microsoft.com/office/drawing/2014/main" id="{46A775A4-DE4D-42D5-B7DC-03CEF59B475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2" name="正方形/長方形 581">
          <a:extLst>
            <a:ext uri="{FF2B5EF4-FFF2-40B4-BE49-F238E27FC236}">
              <a16:creationId xmlns:a16="http://schemas.microsoft.com/office/drawing/2014/main" id="{1C486C05-6BDD-46F5-896F-0321C0EA56C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3" name="正方形/長方形 582">
          <a:extLst>
            <a:ext uri="{FF2B5EF4-FFF2-40B4-BE49-F238E27FC236}">
              <a16:creationId xmlns:a16="http://schemas.microsoft.com/office/drawing/2014/main" id="{FCED7926-D0DC-4128-8B58-BEBB77D337C8}"/>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4" name="テキスト ボックス 583">
          <a:extLst>
            <a:ext uri="{FF2B5EF4-FFF2-40B4-BE49-F238E27FC236}">
              <a16:creationId xmlns:a16="http://schemas.microsoft.com/office/drawing/2014/main" id="{66F5EA10-A747-4C1C-A1CF-15F76F99A9CC}"/>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5" name="直線コネクタ 584">
          <a:extLst>
            <a:ext uri="{FF2B5EF4-FFF2-40B4-BE49-F238E27FC236}">
              <a16:creationId xmlns:a16="http://schemas.microsoft.com/office/drawing/2014/main" id="{5752FAAD-2090-4C90-8B7B-2DC5B765D3CA}"/>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6" name="直線コネクタ 585">
          <a:extLst>
            <a:ext uri="{FF2B5EF4-FFF2-40B4-BE49-F238E27FC236}">
              <a16:creationId xmlns:a16="http://schemas.microsoft.com/office/drawing/2014/main" id="{2051527B-041B-477A-8D2F-481CB3130F27}"/>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7" name="テキスト ボックス 586">
          <a:extLst>
            <a:ext uri="{FF2B5EF4-FFF2-40B4-BE49-F238E27FC236}">
              <a16:creationId xmlns:a16="http://schemas.microsoft.com/office/drawing/2014/main" id="{81FFC54E-5D8E-4628-BB8A-FF0D45F7137E}"/>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8" name="直線コネクタ 587">
          <a:extLst>
            <a:ext uri="{FF2B5EF4-FFF2-40B4-BE49-F238E27FC236}">
              <a16:creationId xmlns:a16="http://schemas.microsoft.com/office/drawing/2014/main" id="{A01909D3-826A-4CC8-A4A4-D43DF11695AF}"/>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9" name="テキスト ボックス 588">
          <a:extLst>
            <a:ext uri="{FF2B5EF4-FFF2-40B4-BE49-F238E27FC236}">
              <a16:creationId xmlns:a16="http://schemas.microsoft.com/office/drawing/2014/main" id="{9BF06563-810B-4ABF-936F-3E6C183F58BC}"/>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0" name="直線コネクタ 589">
          <a:extLst>
            <a:ext uri="{FF2B5EF4-FFF2-40B4-BE49-F238E27FC236}">
              <a16:creationId xmlns:a16="http://schemas.microsoft.com/office/drawing/2014/main" id="{3F1D8595-934C-4A6E-8FE0-B8B13DE8A126}"/>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1" name="テキスト ボックス 590">
          <a:extLst>
            <a:ext uri="{FF2B5EF4-FFF2-40B4-BE49-F238E27FC236}">
              <a16:creationId xmlns:a16="http://schemas.microsoft.com/office/drawing/2014/main" id="{2DE6DC13-F8E8-46D6-BF7E-785DE05639C4}"/>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2" name="直線コネクタ 591">
          <a:extLst>
            <a:ext uri="{FF2B5EF4-FFF2-40B4-BE49-F238E27FC236}">
              <a16:creationId xmlns:a16="http://schemas.microsoft.com/office/drawing/2014/main" id="{DC5E751E-01C0-4F87-B51B-4B2FE40AE1EB}"/>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3" name="テキスト ボックス 592">
          <a:extLst>
            <a:ext uri="{FF2B5EF4-FFF2-40B4-BE49-F238E27FC236}">
              <a16:creationId xmlns:a16="http://schemas.microsoft.com/office/drawing/2014/main" id="{7A2468C7-1808-4698-A580-1471C049966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4" name="直線コネクタ 593">
          <a:extLst>
            <a:ext uri="{FF2B5EF4-FFF2-40B4-BE49-F238E27FC236}">
              <a16:creationId xmlns:a16="http://schemas.microsoft.com/office/drawing/2014/main" id="{A7C06849-2F40-4865-9FEE-E6712B7BF89A}"/>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5" name="テキスト ボックス 594">
          <a:extLst>
            <a:ext uri="{FF2B5EF4-FFF2-40B4-BE49-F238E27FC236}">
              <a16:creationId xmlns:a16="http://schemas.microsoft.com/office/drawing/2014/main" id="{0152FADF-04D4-49F7-9AAD-65205117999E}"/>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6" name="直線コネクタ 595">
          <a:extLst>
            <a:ext uri="{FF2B5EF4-FFF2-40B4-BE49-F238E27FC236}">
              <a16:creationId xmlns:a16="http://schemas.microsoft.com/office/drawing/2014/main" id="{532828A5-649C-437D-840E-A4BD0818BA4B}"/>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124477</xdr:rowOff>
    </xdr:from>
    <xdr:ext cx="531299" cy="259045"/>
    <xdr:sp macro="" textlink="">
      <xdr:nvSpPr>
        <xdr:cNvPr id="597" name="テキスト ボックス 596">
          <a:extLst>
            <a:ext uri="{FF2B5EF4-FFF2-40B4-BE49-F238E27FC236}">
              <a16:creationId xmlns:a16="http://schemas.microsoft.com/office/drawing/2014/main" id="{27DD9B75-3127-4793-8C5B-2CBE25EF1E7D}"/>
            </a:ext>
          </a:extLst>
        </xdr:cNvPr>
        <xdr:cNvSpPr txBox="1"/>
      </xdr:nvSpPr>
      <xdr:spPr>
        <a:xfrm>
          <a:off x="17756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8" name="【消防施設】&#10;一人当たり面積グラフ枠">
          <a:extLst>
            <a:ext uri="{FF2B5EF4-FFF2-40B4-BE49-F238E27FC236}">
              <a16:creationId xmlns:a16="http://schemas.microsoft.com/office/drawing/2014/main" id="{304F6A8D-2F6B-4E80-A6C0-D3ADD64C82C2}"/>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163640</xdr:rowOff>
    </xdr:from>
    <xdr:to>
      <xdr:col>116</xdr:col>
      <xdr:colOff>62864</xdr:colOff>
      <xdr:row>86</xdr:row>
      <xdr:rowOff>110680</xdr:rowOff>
    </xdr:to>
    <xdr:cxnSp macro="">
      <xdr:nvCxnSpPr>
        <xdr:cNvPr id="599" name="直線コネクタ 598">
          <a:extLst>
            <a:ext uri="{FF2B5EF4-FFF2-40B4-BE49-F238E27FC236}">
              <a16:creationId xmlns:a16="http://schemas.microsoft.com/office/drawing/2014/main" id="{C7A7DCAD-0B73-46CB-B0D6-84221FD3B160}"/>
            </a:ext>
          </a:extLst>
        </xdr:cNvPr>
        <xdr:cNvCxnSpPr/>
      </xdr:nvCxnSpPr>
      <xdr:spPr>
        <a:xfrm flipV="1">
          <a:off x="22160864" y="13365290"/>
          <a:ext cx="0" cy="1490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114507</xdr:rowOff>
    </xdr:from>
    <xdr:ext cx="469744" cy="259045"/>
    <xdr:sp macro="" textlink="">
      <xdr:nvSpPr>
        <xdr:cNvPr id="600" name="【消防施設】&#10;一人当たり面積最小値テキスト">
          <a:extLst>
            <a:ext uri="{FF2B5EF4-FFF2-40B4-BE49-F238E27FC236}">
              <a16:creationId xmlns:a16="http://schemas.microsoft.com/office/drawing/2014/main" id="{E1DBD994-E01F-47EB-86FF-3BD56E8FFC2D}"/>
            </a:ext>
          </a:extLst>
        </xdr:cNvPr>
        <xdr:cNvSpPr txBox="1"/>
      </xdr:nvSpPr>
      <xdr:spPr>
        <a:xfrm>
          <a:off x="22199600" y="14859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110680</xdr:rowOff>
    </xdr:from>
    <xdr:to>
      <xdr:col>116</xdr:col>
      <xdr:colOff>152400</xdr:colOff>
      <xdr:row>86</xdr:row>
      <xdr:rowOff>110680</xdr:rowOff>
    </xdr:to>
    <xdr:cxnSp macro="">
      <xdr:nvCxnSpPr>
        <xdr:cNvPr id="601" name="直線コネクタ 600">
          <a:extLst>
            <a:ext uri="{FF2B5EF4-FFF2-40B4-BE49-F238E27FC236}">
              <a16:creationId xmlns:a16="http://schemas.microsoft.com/office/drawing/2014/main" id="{66BBD102-ACED-4B71-98F1-0D790476CD19}"/>
            </a:ext>
          </a:extLst>
        </xdr:cNvPr>
        <xdr:cNvCxnSpPr/>
      </xdr:nvCxnSpPr>
      <xdr:spPr>
        <a:xfrm>
          <a:off x="22072600" y="1485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110317</xdr:rowOff>
    </xdr:from>
    <xdr:ext cx="469744" cy="259045"/>
    <xdr:sp macro="" textlink="">
      <xdr:nvSpPr>
        <xdr:cNvPr id="602" name="【消防施設】&#10;一人当たり面積最大値テキスト">
          <a:extLst>
            <a:ext uri="{FF2B5EF4-FFF2-40B4-BE49-F238E27FC236}">
              <a16:creationId xmlns:a16="http://schemas.microsoft.com/office/drawing/2014/main" id="{3A889E89-CF4B-4813-A65F-E74585360477}"/>
            </a:ext>
          </a:extLst>
        </xdr:cNvPr>
        <xdr:cNvSpPr txBox="1"/>
      </xdr:nvSpPr>
      <xdr:spPr>
        <a:xfrm>
          <a:off x="22199600" y="1314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163640</xdr:rowOff>
    </xdr:from>
    <xdr:to>
      <xdr:col>116</xdr:col>
      <xdr:colOff>152400</xdr:colOff>
      <xdr:row>77</xdr:row>
      <xdr:rowOff>163640</xdr:rowOff>
    </xdr:to>
    <xdr:cxnSp macro="">
      <xdr:nvCxnSpPr>
        <xdr:cNvPr id="603" name="直線コネクタ 602">
          <a:extLst>
            <a:ext uri="{FF2B5EF4-FFF2-40B4-BE49-F238E27FC236}">
              <a16:creationId xmlns:a16="http://schemas.microsoft.com/office/drawing/2014/main" id="{0DCECC9F-0053-48ED-9697-4D8604E1AB94}"/>
            </a:ext>
          </a:extLst>
        </xdr:cNvPr>
        <xdr:cNvCxnSpPr/>
      </xdr:nvCxnSpPr>
      <xdr:spPr>
        <a:xfrm>
          <a:off x="22072600" y="13365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95077</xdr:rowOff>
    </xdr:from>
    <xdr:ext cx="469744" cy="259045"/>
    <xdr:sp macro="" textlink="">
      <xdr:nvSpPr>
        <xdr:cNvPr id="604" name="【消防施設】&#10;一人当たり面積平均値テキスト">
          <a:extLst>
            <a:ext uri="{FF2B5EF4-FFF2-40B4-BE49-F238E27FC236}">
              <a16:creationId xmlns:a16="http://schemas.microsoft.com/office/drawing/2014/main" id="{F31A1C0A-D9D1-4D2C-BC80-FC4F1DBEA844}"/>
            </a:ext>
          </a:extLst>
        </xdr:cNvPr>
        <xdr:cNvSpPr txBox="1"/>
      </xdr:nvSpPr>
      <xdr:spPr>
        <a:xfrm>
          <a:off x="22199600" y="14668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116650</xdr:rowOff>
    </xdr:from>
    <xdr:to>
      <xdr:col>116</xdr:col>
      <xdr:colOff>114300</xdr:colOff>
      <xdr:row>86</xdr:row>
      <xdr:rowOff>46800</xdr:rowOff>
    </xdr:to>
    <xdr:sp macro="" textlink="">
      <xdr:nvSpPr>
        <xdr:cNvPr id="605" name="フローチャート: 判断 604">
          <a:extLst>
            <a:ext uri="{FF2B5EF4-FFF2-40B4-BE49-F238E27FC236}">
              <a16:creationId xmlns:a16="http://schemas.microsoft.com/office/drawing/2014/main" id="{7911D5F7-4BC2-46A8-9A49-A0328D1F7449}"/>
            </a:ext>
          </a:extLst>
        </xdr:cNvPr>
        <xdr:cNvSpPr/>
      </xdr:nvSpPr>
      <xdr:spPr>
        <a:xfrm>
          <a:off x="22110700" y="1468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123126</xdr:rowOff>
    </xdr:from>
    <xdr:to>
      <xdr:col>112</xdr:col>
      <xdr:colOff>38100</xdr:colOff>
      <xdr:row>86</xdr:row>
      <xdr:rowOff>53276</xdr:rowOff>
    </xdr:to>
    <xdr:sp macro="" textlink="">
      <xdr:nvSpPr>
        <xdr:cNvPr id="606" name="フローチャート: 判断 605">
          <a:extLst>
            <a:ext uri="{FF2B5EF4-FFF2-40B4-BE49-F238E27FC236}">
              <a16:creationId xmlns:a16="http://schemas.microsoft.com/office/drawing/2014/main" id="{A4810E9C-748E-4849-A327-6B669225BB75}"/>
            </a:ext>
          </a:extLst>
        </xdr:cNvPr>
        <xdr:cNvSpPr/>
      </xdr:nvSpPr>
      <xdr:spPr>
        <a:xfrm>
          <a:off x="21272500" y="1469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135700</xdr:rowOff>
    </xdr:from>
    <xdr:to>
      <xdr:col>107</xdr:col>
      <xdr:colOff>101600</xdr:colOff>
      <xdr:row>86</xdr:row>
      <xdr:rowOff>65850</xdr:rowOff>
    </xdr:to>
    <xdr:sp macro="" textlink="">
      <xdr:nvSpPr>
        <xdr:cNvPr id="607" name="フローチャート: 判断 606">
          <a:extLst>
            <a:ext uri="{FF2B5EF4-FFF2-40B4-BE49-F238E27FC236}">
              <a16:creationId xmlns:a16="http://schemas.microsoft.com/office/drawing/2014/main" id="{D744349E-BC7C-4140-A186-5B6902D91D53}"/>
            </a:ext>
          </a:extLst>
        </xdr:cNvPr>
        <xdr:cNvSpPr/>
      </xdr:nvSpPr>
      <xdr:spPr>
        <a:xfrm>
          <a:off x="20383500" y="1470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18162</xdr:rowOff>
    </xdr:from>
    <xdr:to>
      <xdr:col>102</xdr:col>
      <xdr:colOff>165100</xdr:colOff>
      <xdr:row>86</xdr:row>
      <xdr:rowOff>119762</xdr:rowOff>
    </xdr:to>
    <xdr:sp macro="" textlink="">
      <xdr:nvSpPr>
        <xdr:cNvPr id="608" name="フローチャート: 判断 607">
          <a:extLst>
            <a:ext uri="{FF2B5EF4-FFF2-40B4-BE49-F238E27FC236}">
              <a16:creationId xmlns:a16="http://schemas.microsoft.com/office/drawing/2014/main" id="{7C228C7A-FC24-4474-A921-FF6A392BB835}"/>
            </a:ext>
          </a:extLst>
        </xdr:cNvPr>
        <xdr:cNvSpPr/>
      </xdr:nvSpPr>
      <xdr:spPr>
        <a:xfrm>
          <a:off x="19494500" y="1476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13970</xdr:rowOff>
    </xdr:from>
    <xdr:to>
      <xdr:col>98</xdr:col>
      <xdr:colOff>38100</xdr:colOff>
      <xdr:row>86</xdr:row>
      <xdr:rowOff>115570</xdr:rowOff>
    </xdr:to>
    <xdr:sp macro="" textlink="">
      <xdr:nvSpPr>
        <xdr:cNvPr id="609" name="フローチャート: 判断 608">
          <a:extLst>
            <a:ext uri="{FF2B5EF4-FFF2-40B4-BE49-F238E27FC236}">
              <a16:creationId xmlns:a16="http://schemas.microsoft.com/office/drawing/2014/main" id="{8BDFDD51-495F-49B6-A666-23757A6ACFFD}"/>
            </a:ext>
          </a:extLst>
        </xdr:cNvPr>
        <xdr:cNvSpPr/>
      </xdr:nvSpPr>
      <xdr:spPr>
        <a:xfrm>
          <a:off x="18605500" y="1475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0" name="テキスト ボックス 609">
          <a:extLst>
            <a:ext uri="{FF2B5EF4-FFF2-40B4-BE49-F238E27FC236}">
              <a16:creationId xmlns:a16="http://schemas.microsoft.com/office/drawing/2014/main" id="{8C15560B-EC6B-4C11-ABB3-A89C3CA5018F}"/>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1" name="テキスト ボックス 610">
          <a:extLst>
            <a:ext uri="{FF2B5EF4-FFF2-40B4-BE49-F238E27FC236}">
              <a16:creationId xmlns:a16="http://schemas.microsoft.com/office/drawing/2014/main" id="{EBA7142D-B7CF-4173-A45D-B7DC1E2A1EB2}"/>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2" name="テキスト ボックス 611">
          <a:extLst>
            <a:ext uri="{FF2B5EF4-FFF2-40B4-BE49-F238E27FC236}">
              <a16:creationId xmlns:a16="http://schemas.microsoft.com/office/drawing/2014/main" id="{2FF26F51-435D-4F03-8904-2C71C707E398}"/>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3" name="テキスト ボックス 612">
          <a:extLst>
            <a:ext uri="{FF2B5EF4-FFF2-40B4-BE49-F238E27FC236}">
              <a16:creationId xmlns:a16="http://schemas.microsoft.com/office/drawing/2014/main" id="{9BF567D6-E24C-45A3-9CC6-29E809D3268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4" name="テキスト ボックス 613">
          <a:extLst>
            <a:ext uri="{FF2B5EF4-FFF2-40B4-BE49-F238E27FC236}">
              <a16:creationId xmlns:a16="http://schemas.microsoft.com/office/drawing/2014/main" id="{713E3D5B-CE50-4A05-9F64-DAAB9E52EA31}"/>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136652</xdr:rowOff>
    </xdr:from>
    <xdr:to>
      <xdr:col>116</xdr:col>
      <xdr:colOff>114300</xdr:colOff>
      <xdr:row>80</xdr:row>
      <xdr:rowOff>66802</xdr:rowOff>
    </xdr:to>
    <xdr:sp macro="" textlink="">
      <xdr:nvSpPr>
        <xdr:cNvPr id="615" name="楕円 614">
          <a:extLst>
            <a:ext uri="{FF2B5EF4-FFF2-40B4-BE49-F238E27FC236}">
              <a16:creationId xmlns:a16="http://schemas.microsoft.com/office/drawing/2014/main" id="{1C37CF6B-E245-43A4-B04E-A0C4FC041429}"/>
            </a:ext>
          </a:extLst>
        </xdr:cNvPr>
        <xdr:cNvSpPr/>
      </xdr:nvSpPr>
      <xdr:spPr>
        <a:xfrm>
          <a:off x="22110700" y="1368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159529</xdr:rowOff>
    </xdr:from>
    <xdr:ext cx="469744" cy="259045"/>
    <xdr:sp macro="" textlink="">
      <xdr:nvSpPr>
        <xdr:cNvPr id="616" name="【消防施設】&#10;一人当たり面積該当値テキスト">
          <a:extLst>
            <a:ext uri="{FF2B5EF4-FFF2-40B4-BE49-F238E27FC236}">
              <a16:creationId xmlns:a16="http://schemas.microsoft.com/office/drawing/2014/main" id="{76926CD9-D945-4539-8375-B8FE886D4FCF}"/>
            </a:ext>
          </a:extLst>
        </xdr:cNvPr>
        <xdr:cNvSpPr txBox="1"/>
      </xdr:nvSpPr>
      <xdr:spPr>
        <a:xfrm>
          <a:off x="22199600" y="1353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170942</xdr:rowOff>
    </xdr:from>
    <xdr:to>
      <xdr:col>112</xdr:col>
      <xdr:colOff>38100</xdr:colOff>
      <xdr:row>80</xdr:row>
      <xdr:rowOff>101092</xdr:rowOff>
    </xdr:to>
    <xdr:sp macro="" textlink="">
      <xdr:nvSpPr>
        <xdr:cNvPr id="617" name="楕円 616">
          <a:extLst>
            <a:ext uri="{FF2B5EF4-FFF2-40B4-BE49-F238E27FC236}">
              <a16:creationId xmlns:a16="http://schemas.microsoft.com/office/drawing/2014/main" id="{84C3DFC3-4EE1-4421-9659-0CDC06C849A4}"/>
            </a:ext>
          </a:extLst>
        </xdr:cNvPr>
        <xdr:cNvSpPr/>
      </xdr:nvSpPr>
      <xdr:spPr>
        <a:xfrm>
          <a:off x="21272500" y="1371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16002</xdr:rowOff>
    </xdr:from>
    <xdr:to>
      <xdr:col>116</xdr:col>
      <xdr:colOff>63500</xdr:colOff>
      <xdr:row>80</xdr:row>
      <xdr:rowOff>50292</xdr:rowOff>
    </xdr:to>
    <xdr:cxnSp macro="">
      <xdr:nvCxnSpPr>
        <xdr:cNvPr id="618" name="直線コネクタ 617">
          <a:extLst>
            <a:ext uri="{FF2B5EF4-FFF2-40B4-BE49-F238E27FC236}">
              <a16:creationId xmlns:a16="http://schemas.microsoft.com/office/drawing/2014/main" id="{ADAF9856-B3CC-4E05-BBDD-4486A5EC29AA}"/>
            </a:ext>
          </a:extLst>
        </xdr:cNvPr>
        <xdr:cNvCxnSpPr/>
      </xdr:nvCxnSpPr>
      <xdr:spPr>
        <a:xfrm flipV="1">
          <a:off x="21323300" y="13732002"/>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51879</xdr:rowOff>
    </xdr:from>
    <xdr:to>
      <xdr:col>107</xdr:col>
      <xdr:colOff>101600</xdr:colOff>
      <xdr:row>80</xdr:row>
      <xdr:rowOff>153479</xdr:rowOff>
    </xdr:to>
    <xdr:sp macro="" textlink="">
      <xdr:nvSpPr>
        <xdr:cNvPr id="619" name="楕円 618">
          <a:extLst>
            <a:ext uri="{FF2B5EF4-FFF2-40B4-BE49-F238E27FC236}">
              <a16:creationId xmlns:a16="http://schemas.microsoft.com/office/drawing/2014/main" id="{3402A41E-78B2-4496-B95C-66147BD2B65D}"/>
            </a:ext>
          </a:extLst>
        </xdr:cNvPr>
        <xdr:cNvSpPr/>
      </xdr:nvSpPr>
      <xdr:spPr>
        <a:xfrm>
          <a:off x="20383500" y="1376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50292</xdr:rowOff>
    </xdr:from>
    <xdr:to>
      <xdr:col>111</xdr:col>
      <xdr:colOff>177800</xdr:colOff>
      <xdr:row>80</xdr:row>
      <xdr:rowOff>102679</xdr:rowOff>
    </xdr:to>
    <xdr:cxnSp macro="">
      <xdr:nvCxnSpPr>
        <xdr:cNvPr id="620" name="直線コネクタ 619">
          <a:extLst>
            <a:ext uri="{FF2B5EF4-FFF2-40B4-BE49-F238E27FC236}">
              <a16:creationId xmlns:a16="http://schemas.microsoft.com/office/drawing/2014/main" id="{9DC36FCC-3DEF-4C2B-B6DA-830F581235ED}"/>
            </a:ext>
          </a:extLst>
        </xdr:cNvPr>
        <xdr:cNvCxnSpPr/>
      </xdr:nvCxnSpPr>
      <xdr:spPr>
        <a:xfrm flipV="1">
          <a:off x="20434300" y="13766292"/>
          <a:ext cx="889000" cy="5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10731</xdr:rowOff>
    </xdr:from>
    <xdr:to>
      <xdr:col>102</xdr:col>
      <xdr:colOff>165100</xdr:colOff>
      <xdr:row>86</xdr:row>
      <xdr:rowOff>112331</xdr:rowOff>
    </xdr:to>
    <xdr:sp macro="" textlink="">
      <xdr:nvSpPr>
        <xdr:cNvPr id="621" name="楕円 620">
          <a:extLst>
            <a:ext uri="{FF2B5EF4-FFF2-40B4-BE49-F238E27FC236}">
              <a16:creationId xmlns:a16="http://schemas.microsoft.com/office/drawing/2014/main" id="{97483BB7-0868-4DF2-A945-760A6A8EC9C7}"/>
            </a:ext>
          </a:extLst>
        </xdr:cNvPr>
        <xdr:cNvSpPr/>
      </xdr:nvSpPr>
      <xdr:spPr>
        <a:xfrm>
          <a:off x="19494500" y="1475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102679</xdr:rowOff>
    </xdr:from>
    <xdr:to>
      <xdr:col>107</xdr:col>
      <xdr:colOff>50800</xdr:colOff>
      <xdr:row>86</xdr:row>
      <xdr:rowOff>61531</xdr:rowOff>
    </xdr:to>
    <xdr:cxnSp macro="">
      <xdr:nvCxnSpPr>
        <xdr:cNvPr id="622" name="直線コネクタ 621">
          <a:extLst>
            <a:ext uri="{FF2B5EF4-FFF2-40B4-BE49-F238E27FC236}">
              <a16:creationId xmlns:a16="http://schemas.microsoft.com/office/drawing/2014/main" id="{5FA6F982-88FE-4D08-93E3-1E08436CF7DB}"/>
            </a:ext>
          </a:extLst>
        </xdr:cNvPr>
        <xdr:cNvCxnSpPr/>
      </xdr:nvCxnSpPr>
      <xdr:spPr>
        <a:xfrm flipV="1">
          <a:off x="19545300" y="13818679"/>
          <a:ext cx="889000" cy="987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12064</xdr:rowOff>
    </xdr:from>
    <xdr:to>
      <xdr:col>98</xdr:col>
      <xdr:colOff>38100</xdr:colOff>
      <xdr:row>86</xdr:row>
      <xdr:rowOff>113664</xdr:rowOff>
    </xdr:to>
    <xdr:sp macro="" textlink="">
      <xdr:nvSpPr>
        <xdr:cNvPr id="623" name="楕円 622">
          <a:extLst>
            <a:ext uri="{FF2B5EF4-FFF2-40B4-BE49-F238E27FC236}">
              <a16:creationId xmlns:a16="http://schemas.microsoft.com/office/drawing/2014/main" id="{C3DDE8D4-47EB-4F36-9CB1-E43BE37FF64B}"/>
            </a:ext>
          </a:extLst>
        </xdr:cNvPr>
        <xdr:cNvSpPr/>
      </xdr:nvSpPr>
      <xdr:spPr>
        <a:xfrm>
          <a:off x="18605500" y="1475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61531</xdr:rowOff>
    </xdr:from>
    <xdr:to>
      <xdr:col>102</xdr:col>
      <xdr:colOff>114300</xdr:colOff>
      <xdr:row>86</xdr:row>
      <xdr:rowOff>62864</xdr:rowOff>
    </xdr:to>
    <xdr:cxnSp macro="">
      <xdr:nvCxnSpPr>
        <xdr:cNvPr id="624" name="直線コネクタ 623">
          <a:extLst>
            <a:ext uri="{FF2B5EF4-FFF2-40B4-BE49-F238E27FC236}">
              <a16:creationId xmlns:a16="http://schemas.microsoft.com/office/drawing/2014/main" id="{FF444205-B117-45DD-9BA2-5FDE4497BB75}"/>
            </a:ext>
          </a:extLst>
        </xdr:cNvPr>
        <xdr:cNvCxnSpPr/>
      </xdr:nvCxnSpPr>
      <xdr:spPr>
        <a:xfrm flipV="1">
          <a:off x="18656300" y="14806231"/>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44403</xdr:rowOff>
    </xdr:from>
    <xdr:ext cx="469744" cy="259045"/>
    <xdr:sp macro="" textlink="">
      <xdr:nvSpPr>
        <xdr:cNvPr id="625" name="n_1aveValue【消防施設】&#10;一人当たり面積">
          <a:extLst>
            <a:ext uri="{FF2B5EF4-FFF2-40B4-BE49-F238E27FC236}">
              <a16:creationId xmlns:a16="http://schemas.microsoft.com/office/drawing/2014/main" id="{C3349579-3AD6-486A-94FC-A2D24076AF8F}"/>
            </a:ext>
          </a:extLst>
        </xdr:cNvPr>
        <xdr:cNvSpPr txBox="1"/>
      </xdr:nvSpPr>
      <xdr:spPr>
        <a:xfrm>
          <a:off x="21075727" y="1478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56977</xdr:rowOff>
    </xdr:from>
    <xdr:ext cx="469744" cy="259045"/>
    <xdr:sp macro="" textlink="">
      <xdr:nvSpPr>
        <xdr:cNvPr id="626" name="n_2aveValue【消防施設】&#10;一人当たり面積">
          <a:extLst>
            <a:ext uri="{FF2B5EF4-FFF2-40B4-BE49-F238E27FC236}">
              <a16:creationId xmlns:a16="http://schemas.microsoft.com/office/drawing/2014/main" id="{56460FA7-5450-4510-8183-0936C046D69F}"/>
            </a:ext>
          </a:extLst>
        </xdr:cNvPr>
        <xdr:cNvSpPr txBox="1"/>
      </xdr:nvSpPr>
      <xdr:spPr>
        <a:xfrm>
          <a:off x="20199427" y="1480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110889</xdr:rowOff>
    </xdr:from>
    <xdr:ext cx="469744" cy="259045"/>
    <xdr:sp macro="" textlink="">
      <xdr:nvSpPr>
        <xdr:cNvPr id="627" name="n_3aveValue【消防施設】&#10;一人当たり面積">
          <a:extLst>
            <a:ext uri="{FF2B5EF4-FFF2-40B4-BE49-F238E27FC236}">
              <a16:creationId xmlns:a16="http://schemas.microsoft.com/office/drawing/2014/main" id="{B1CBEB3D-4F85-4B22-956A-C4F413653052}"/>
            </a:ext>
          </a:extLst>
        </xdr:cNvPr>
        <xdr:cNvSpPr txBox="1"/>
      </xdr:nvSpPr>
      <xdr:spPr>
        <a:xfrm>
          <a:off x="19310427" y="14855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106697</xdr:rowOff>
    </xdr:from>
    <xdr:ext cx="469744" cy="259045"/>
    <xdr:sp macro="" textlink="">
      <xdr:nvSpPr>
        <xdr:cNvPr id="628" name="n_4aveValue【消防施設】&#10;一人当たり面積">
          <a:extLst>
            <a:ext uri="{FF2B5EF4-FFF2-40B4-BE49-F238E27FC236}">
              <a16:creationId xmlns:a16="http://schemas.microsoft.com/office/drawing/2014/main" id="{5CA431E3-70D1-4002-9C3F-C2D3B149E36E}"/>
            </a:ext>
          </a:extLst>
        </xdr:cNvPr>
        <xdr:cNvSpPr txBox="1"/>
      </xdr:nvSpPr>
      <xdr:spPr>
        <a:xfrm>
          <a:off x="18421427"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117619</xdr:rowOff>
    </xdr:from>
    <xdr:ext cx="469744" cy="259045"/>
    <xdr:sp macro="" textlink="">
      <xdr:nvSpPr>
        <xdr:cNvPr id="629" name="n_1mainValue【消防施設】&#10;一人当たり面積">
          <a:extLst>
            <a:ext uri="{FF2B5EF4-FFF2-40B4-BE49-F238E27FC236}">
              <a16:creationId xmlns:a16="http://schemas.microsoft.com/office/drawing/2014/main" id="{0DE9DE95-7709-40C6-9B1E-7911B8C462A4}"/>
            </a:ext>
          </a:extLst>
        </xdr:cNvPr>
        <xdr:cNvSpPr txBox="1"/>
      </xdr:nvSpPr>
      <xdr:spPr>
        <a:xfrm>
          <a:off x="21075727" y="1349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170006</xdr:rowOff>
    </xdr:from>
    <xdr:ext cx="469744" cy="259045"/>
    <xdr:sp macro="" textlink="">
      <xdr:nvSpPr>
        <xdr:cNvPr id="630" name="n_2mainValue【消防施設】&#10;一人当たり面積">
          <a:extLst>
            <a:ext uri="{FF2B5EF4-FFF2-40B4-BE49-F238E27FC236}">
              <a16:creationId xmlns:a16="http://schemas.microsoft.com/office/drawing/2014/main" id="{8989D024-611A-46E3-90F4-BD16446B0BB1}"/>
            </a:ext>
          </a:extLst>
        </xdr:cNvPr>
        <xdr:cNvSpPr txBox="1"/>
      </xdr:nvSpPr>
      <xdr:spPr>
        <a:xfrm>
          <a:off x="20199427" y="13543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128858</xdr:rowOff>
    </xdr:from>
    <xdr:ext cx="469744" cy="259045"/>
    <xdr:sp macro="" textlink="">
      <xdr:nvSpPr>
        <xdr:cNvPr id="631" name="n_3mainValue【消防施設】&#10;一人当たり面積">
          <a:extLst>
            <a:ext uri="{FF2B5EF4-FFF2-40B4-BE49-F238E27FC236}">
              <a16:creationId xmlns:a16="http://schemas.microsoft.com/office/drawing/2014/main" id="{32F58E58-9971-403F-B79B-D0D288F0B883}"/>
            </a:ext>
          </a:extLst>
        </xdr:cNvPr>
        <xdr:cNvSpPr txBox="1"/>
      </xdr:nvSpPr>
      <xdr:spPr>
        <a:xfrm>
          <a:off x="19310427" y="14530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130191</xdr:rowOff>
    </xdr:from>
    <xdr:ext cx="469744" cy="259045"/>
    <xdr:sp macro="" textlink="">
      <xdr:nvSpPr>
        <xdr:cNvPr id="632" name="n_4mainValue【消防施設】&#10;一人当たり面積">
          <a:extLst>
            <a:ext uri="{FF2B5EF4-FFF2-40B4-BE49-F238E27FC236}">
              <a16:creationId xmlns:a16="http://schemas.microsoft.com/office/drawing/2014/main" id="{7E09170C-A890-4AA9-ACCE-42674B48B81F}"/>
            </a:ext>
          </a:extLst>
        </xdr:cNvPr>
        <xdr:cNvSpPr txBox="1"/>
      </xdr:nvSpPr>
      <xdr:spPr>
        <a:xfrm>
          <a:off x="18421427" y="14531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3" name="正方形/長方形 632">
          <a:extLst>
            <a:ext uri="{FF2B5EF4-FFF2-40B4-BE49-F238E27FC236}">
              <a16:creationId xmlns:a16="http://schemas.microsoft.com/office/drawing/2014/main" id="{750E5D12-33BD-4E09-82D0-CF71DF3591B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4" name="正方形/長方形 633">
          <a:extLst>
            <a:ext uri="{FF2B5EF4-FFF2-40B4-BE49-F238E27FC236}">
              <a16:creationId xmlns:a16="http://schemas.microsoft.com/office/drawing/2014/main" id="{0761970D-8CB9-495D-86BD-5AD648CB38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5" name="正方形/長方形 634">
          <a:extLst>
            <a:ext uri="{FF2B5EF4-FFF2-40B4-BE49-F238E27FC236}">
              <a16:creationId xmlns:a16="http://schemas.microsoft.com/office/drawing/2014/main" id="{4C19E163-2B44-4FD5-A3F2-BD6084B5AEE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6" name="正方形/長方形 635">
          <a:extLst>
            <a:ext uri="{FF2B5EF4-FFF2-40B4-BE49-F238E27FC236}">
              <a16:creationId xmlns:a16="http://schemas.microsoft.com/office/drawing/2014/main" id="{DF180D94-D5F6-4F84-B968-AD87049174C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7" name="正方形/長方形 636">
          <a:extLst>
            <a:ext uri="{FF2B5EF4-FFF2-40B4-BE49-F238E27FC236}">
              <a16:creationId xmlns:a16="http://schemas.microsoft.com/office/drawing/2014/main" id="{AF01D157-1FD5-443D-B031-03CD62C29A9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8" name="正方形/長方形 637">
          <a:extLst>
            <a:ext uri="{FF2B5EF4-FFF2-40B4-BE49-F238E27FC236}">
              <a16:creationId xmlns:a16="http://schemas.microsoft.com/office/drawing/2014/main" id="{33C4AA9D-569D-4620-A3F1-A44503EC852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9" name="正方形/長方形 638">
          <a:extLst>
            <a:ext uri="{FF2B5EF4-FFF2-40B4-BE49-F238E27FC236}">
              <a16:creationId xmlns:a16="http://schemas.microsoft.com/office/drawing/2014/main" id="{41C305E5-FD03-4F68-9227-80C6C601D03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0" name="正方形/長方形 639">
          <a:extLst>
            <a:ext uri="{FF2B5EF4-FFF2-40B4-BE49-F238E27FC236}">
              <a16:creationId xmlns:a16="http://schemas.microsoft.com/office/drawing/2014/main" id="{DB67D4D1-4768-4835-A07A-1215DB1CF9E7}"/>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1" name="テキスト ボックス 640">
          <a:extLst>
            <a:ext uri="{FF2B5EF4-FFF2-40B4-BE49-F238E27FC236}">
              <a16:creationId xmlns:a16="http://schemas.microsoft.com/office/drawing/2014/main" id="{F1D0A11F-1AB8-4140-850B-37699D22E22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2" name="直線コネクタ 641">
          <a:extLst>
            <a:ext uri="{FF2B5EF4-FFF2-40B4-BE49-F238E27FC236}">
              <a16:creationId xmlns:a16="http://schemas.microsoft.com/office/drawing/2014/main" id="{973B8061-67C7-4322-ADEA-87F48BD6DA7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3" name="テキスト ボックス 642">
          <a:extLst>
            <a:ext uri="{FF2B5EF4-FFF2-40B4-BE49-F238E27FC236}">
              <a16:creationId xmlns:a16="http://schemas.microsoft.com/office/drawing/2014/main" id="{374772D8-6D2A-4570-937F-0AB7113593FF}"/>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44" name="直線コネクタ 643">
          <a:extLst>
            <a:ext uri="{FF2B5EF4-FFF2-40B4-BE49-F238E27FC236}">
              <a16:creationId xmlns:a16="http://schemas.microsoft.com/office/drawing/2014/main" id="{5A1D84FC-7833-4E7C-AA25-35442AAA8769}"/>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645" name="テキスト ボックス 644">
          <a:extLst>
            <a:ext uri="{FF2B5EF4-FFF2-40B4-BE49-F238E27FC236}">
              <a16:creationId xmlns:a16="http://schemas.microsoft.com/office/drawing/2014/main" id="{F5D517FE-0A4F-4BDA-8931-B05E36E1EE80}"/>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46" name="直線コネクタ 645">
          <a:extLst>
            <a:ext uri="{FF2B5EF4-FFF2-40B4-BE49-F238E27FC236}">
              <a16:creationId xmlns:a16="http://schemas.microsoft.com/office/drawing/2014/main" id="{7B5BAE74-93C3-4A29-AC8F-E3F40E4AB9C3}"/>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47" name="テキスト ボックス 646">
          <a:extLst>
            <a:ext uri="{FF2B5EF4-FFF2-40B4-BE49-F238E27FC236}">
              <a16:creationId xmlns:a16="http://schemas.microsoft.com/office/drawing/2014/main" id="{EAEFCD58-D4A2-4400-A9E9-066ABC983E14}"/>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48" name="直線コネクタ 647">
          <a:extLst>
            <a:ext uri="{FF2B5EF4-FFF2-40B4-BE49-F238E27FC236}">
              <a16:creationId xmlns:a16="http://schemas.microsoft.com/office/drawing/2014/main" id="{169D90E7-9B58-40D8-9B91-20927973EAE2}"/>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49" name="テキスト ボックス 648">
          <a:extLst>
            <a:ext uri="{FF2B5EF4-FFF2-40B4-BE49-F238E27FC236}">
              <a16:creationId xmlns:a16="http://schemas.microsoft.com/office/drawing/2014/main" id="{BC5367F5-70A9-4F38-8653-62D16511CE0F}"/>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50" name="直線コネクタ 649">
          <a:extLst>
            <a:ext uri="{FF2B5EF4-FFF2-40B4-BE49-F238E27FC236}">
              <a16:creationId xmlns:a16="http://schemas.microsoft.com/office/drawing/2014/main" id="{FF1DE520-21C3-4293-A4DB-1511E6E77B4C}"/>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51" name="テキスト ボックス 650">
          <a:extLst>
            <a:ext uri="{FF2B5EF4-FFF2-40B4-BE49-F238E27FC236}">
              <a16:creationId xmlns:a16="http://schemas.microsoft.com/office/drawing/2014/main" id="{B7B091E9-49E9-4004-B8A7-25C27E1D74DF}"/>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2" name="直線コネクタ 651">
          <a:extLst>
            <a:ext uri="{FF2B5EF4-FFF2-40B4-BE49-F238E27FC236}">
              <a16:creationId xmlns:a16="http://schemas.microsoft.com/office/drawing/2014/main" id="{5587A111-9BA5-4CBE-8F11-15491058139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53" name="テキスト ボックス 652">
          <a:extLst>
            <a:ext uri="{FF2B5EF4-FFF2-40B4-BE49-F238E27FC236}">
              <a16:creationId xmlns:a16="http://schemas.microsoft.com/office/drawing/2014/main" id="{0DA45B24-F4CC-4F2D-8E74-0FC60A464CB3}"/>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4" name="【庁舎】&#10;有形固定資産減価償却率グラフ枠">
          <a:extLst>
            <a:ext uri="{FF2B5EF4-FFF2-40B4-BE49-F238E27FC236}">
              <a16:creationId xmlns:a16="http://schemas.microsoft.com/office/drawing/2014/main" id="{63706A3C-39B0-4014-9189-B8C2C9DA008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108</xdr:row>
      <xdr:rowOff>76200</xdr:rowOff>
    </xdr:to>
    <xdr:cxnSp macro="">
      <xdr:nvCxnSpPr>
        <xdr:cNvPr id="655" name="直線コネクタ 654">
          <a:extLst>
            <a:ext uri="{FF2B5EF4-FFF2-40B4-BE49-F238E27FC236}">
              <a16:creationId xmlns:a16="http://schemas.microsoft.com/office/drawing/2014/main" id="{6AF4B66F-B751-49F9-8493-DFE61FCBF895}"/>
            </a:ext>
          </a:extLst>
        </xdr:cNvPr>
        <xdr:cNvCxnSpPr/>
      </xdr:nvCxnSpPr>
      <xdr:spPr>
        <a:xfrm flipV="1">
          <a:off x="16318864" y="171640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69744" cy="259045"/>
    <xdr:sp macro="" textlink="">
      <xdr:nvSpPr>
        <xdr:cNvPr id="656" name="【庁舎】&#10;有形固定資産減価償却率最小値テキスト">
          <a:extLst>
            <a:ext uri="{FF2B5EF4-FFF2-40B4-BE49-F238E27FC236}">
              <a16:creationId xmlns:a16="http://schemas.microsoft.com/office/drawing/2014/main" id="{0290C1B2-3BBA-4206-8D82-C9B8F3EF5761}"/>
            </a:ext>
          </a:extLst>
        </xdr:cNvPr>
        <xdr:cNvSpPr txBox="1"/>
      </xdr:nvSpPr>
      <xdr:spPr>
        <a:xfrm>
          <a:off x="16357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657" name="直線コネクタ 656">
          <a:extLst>
            <a:ext uri="{FF2B5EF4-FFF2-40B4-BE49-F238E27FC236}">
              <a16:creationId xmlns:a16="http://schemas.microsoft.com/office/drawing/2014/main" id="{F102F8CE-D63C-43C7-8FBC-5D9DF4486218}"/>
            </a:ext>
          </a:extLst>
        </xdr:cNvPr>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405111" cy="259045"/>
    <xdr:sp macro="" textlink="">
      <xdr:nvSpPr>
        <xdr:cNvPr id="658" name="【庁舎】&#10;有形固定資産減価償却率最大値テキスト">
          <a:extLst>
            <a:ext uri="{FF2B5EF4-FFF2-40B4-BE49-F238E27FC236}">
              <a16:creationId xmlns:a16="http://schemas.microsoft.com/office/drawing/2014/main" id="{3AD78F2B-E67D-490B-90C0-C36C59992955}"/>
            </a:ext>
          </a:extLst>
        </xdr:cNvPr>
        <xdr:cNvSpPr txBox="1"/>
      </xdr:nvSpPr>
      <xdr:spPr>
        <a:xfrm>
          <a:off x="16357600" y="1693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659" name="直線コネクタ 658">
          <a:extLst>
            <a:ext uri="{FF2B5EF4-FFF2-40B4-BE49-F238E27FC236}">
              <a16:creationId xmlns:a16="http://schemas.microsoft.com/office/drawing/2014/main" id="{04B5B35D-E7DA-497A-80D0-2D0360FB22B0}"/>
            </a:ext>
          </a:extLst>
        </xdr:cNvPr>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158005</xdr:rowOff>
    </xdr:from>
    <xdr:ext cx="405111" cy="259045"/>
    <xdr:sp macro="" textlink="">
      <xdr:nvSpPr>
        <xdr:cNvPr id="660" name="【庁舎】&#10;有形固定資産減価償却率平均値テキスト">
          <a:extLst>
            <a:ext uri="{FF2B5EF4-FFF2-40B4-BE49-F238E27FC236}">
              <a16:creationId xmlns:a16="http://schemas.microsoft.com/office/drawing/2014/main" id="{20EC1A8B-DC24-47D7-A1BB-961A117037CD}"/>
            </a:ext>
          </a:extLst>
        </xdr:cNvPr>
        <xdr:cNvSpPr txBox="1"/>
      </xdr:nvSpPr>
      <xdr:spPr>
        <a:xfrm>
          <a:off x="16357600" y="176459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135128</xdr:rowOff>
    </xdr:from>
    <xdr:to>
      <xdr:col>85</xdr:col>
      <xdr:colOff>177800</xdr:colOff>
      <xdr:row>104</xdr:row>
      <xdr:rowOff>65278</xdr:rowOff>
    </xdr:to>
    <xdr:sp macro="" textlink="">
      <xdr:nvSpPr>
        <xdr:cNvPr id="661" name="フローチャート: 判断 660">
          <a:extLst>
            <a:ext uri="{FF2B5EF4-FFF2-40B4-BE49-F238E27FC236}">
              <a16:creationId xmlns:a16="http://schemas.microsoft.com/office/drawing/2014/main" id="{D4E88011-97DA-44E2-9AD3-DC14F275B1ED}"/>
            </a:ext>
          </a:extLst>
        </xdr:cNvPr>
        <xdr:cNvSpPr/>
      </xdr:nvSpPr>
      <xdr:spPr>
        <a:xfrm>
          <a:off x="16268700" y="1779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57404</xdr:rowOff>
    </xdr:from>
    <xdr:to>
      <xdr:col>81</xdr:col>
      <xdr:colOff>101600</xdr:colOff>
      <xdr:row>103</xdr:row>
      <xdr:rowOff>159004</xdr:rowOff>
    </xdr:to>
    <xdr:sp macro="" textlink="">
      <xdr:nvSpPr>
        <xdr:cNvPr id="662" name="フローチャート: 判断 661">
          <a:extLst>
            <a:ext uri="{FF2B5EF4-FFF2-40B4-BE49-F238E27FC236}">
              <a16:creationId xmlns:a16="http://schemas.microsoft.com/office/drawing/2014/main" id="{68DFD060-5197-4651-9215-72AFFF024FDD}"/>
            </a:ext>
          </a:extLst>
        </xdr:cNvPr>
        <xdr:cNvSpPr/>
      </xdr:nvSpPr>
      <xdr:spPr>
        <a:xfrm>
          <a:off x="15430500" y="1771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36830</xdr:rowOff>
    </xdr:from>
    <xdr:to>
      <xdr:col>76</xdr:col>
      <xdr:colOff>165100</xdr:colOff>
      <xdr:row>103</xdr:row>
      <xdr:rowOff>138430</xdr:rowOff>
    </xdr:to>
    <xdr:sp macro="" textlink="">
      <xdr:nvSpPr>
        <xdr:cNvPr id="663" name="フローチャート: 判断 662">
          <a:extLst>
            <a:ext uri="{FF2B5EF4-FFF2-40B4-BE49-F238E27FC236}">
              <a16:creationId xmlns:a16="http://schemas.microsoft.com/office/drawing/2014/main" id="{C183B16C-3475-47E8-8ADB-7ED43C7FF3EB}"/>
            </a:ext>
          </a:extLst>
        </xdr:cNvPr>
        <xdr:cNvSpPr/>
      </xdr:nvSpPr>
      <xdr:spPr>
        <a:xfrm>
          <a:off x="14541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116839</xdr:rowOff>
    </xdr:from>
    <xdr:to>
      <xdr:col>72</xdr:col>
      <xdr:colOff>38100</xdr:colOff>
      <xdr:row>103</xdr:row>
      <xdr:rowOff>46989</xdr:rowOff>
    </xdr:to>
    <xdr:sp macro="" textlink="">
      <xdr:nvSpPr>
        <xdr:cNvPr id="664" name="フローチャート: 判断 663">
          <a:extLst>
            <a:ext uri="{FF2B5EF4-FFF2-40B4-BE49-F238E27FC236}">
              <a16:creationId xmlns:a16="http://schemas.microsoft.com/office/drawing/2014/main" id="{CA09A74E-DB47-4DE2-90EA-7767F6D90BD9}"/>
            </a:ext>
          </a:extLst>
        </xdr:cNvPr>
        <xdr:cNvSpPr/>
      </xdr:nvSpPr>
      <xdr:spPr>
        <a:xfrm>
          <a:off x="13652500" y="1760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59689</xdr:rowOff>
    </xdr:from>
    <xdr:to>
      <xdr:col>67</xdr:col>
      <xdr:colOff>101600</xdr:colOff>
      <xdr:row>102</xdr:row>
      <xdr:rowOff>161289</xdr:rowOff>
    </xdr:to>
    <xdr:sp macro="" textlink="">
      <xdr:nvSpPr>
        <xdr:cNvPr id="665" name="フローチャート: 判断 664">
          <a:extLst>
            <a:ext uri="{FF2B5EF4-FFF2-40B4-BE49-F238E27FC236}">
              <a16:creationId xmlns:a16="http://schemas.microsoft.com/office/drawing/2014/main" id="{144E9A92-7D1D-4E67-AFD9-7A4C6A7B10A8}"/>
            </a:ext>
          </a:extLst>
        </xdr:cNvPr>
        <xdr:cNvSpPr/>
      </xdr:nvSpPr>
      <xdr:spPr>
        <a:xfrm>
          <a:off x="12763500" y="17547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6" name="テキスト ボックス 665">
          <a:extLst>
            <a:ext uri="{FF2B5EF4-FFF2-40B4-BE49-F238E27FC236}">
              <a16:creationId xmlns:a16="http://schemas.microsoft.com/office/drawing/2014/main" id="{0816E3A8-BF66-4682-BE1E-4E5990DF29D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7" name="テキスト ボックス 666">
          <a:extLst>
            <a:ext uri="{FF2B5EF4-FFF2-40B4-BE49-F238E27FC236}">
              <a16:creationId xmlns:a16="http://schemas.microsoft.com/office/drawing/2014/main" id="{4C627CA6-68B7-4655-83EB-807A8AC4E56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8" name="テキスト ボックス 667">
          <a:extLst>
            <a:ext uri="{FF2B5EF4-FFF2-40B4-BE49-F238E27FC236}">
              <a16:creationId xmlns:a16="http://schemas.microsoft.com/office/drawing/2014/main" id="{2EABE3B9-EE6A-45B5-9B66-2DB3E4A030E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69" name="テキスト ボックス 668">
          <a:extLst>
            <a:ext uri="{FF2B5EF4-FFF2-40B4-BE49-F238E27FC236}">
              <a16:creationId xmlns:a16="http://schemas.microsoft.com/office/drawing/2014/main" id="{A3CE970D-47C3-4E70-9629-78A0BA0D01C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0" name="テキスト ボックス 669">
          <a:extLst>
            <a:ext uri="{FF2B5EF4-FFF2-40B4-BE49-F238E27FC236}">
              <a16:creationId xmlns:a16="http://schemas.microsoft.com/office/drawing/2014/main" id="{3CDD6BC2-70E9-4568-B662-FF00ABC5B31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84837</xdr:rowOff>
    </xdr:from>
    <xdr:to>
      <xdr:col>85</xdr:col>
      <xdr:colOff>177800</xdr:colOff>
      <xdr:row>105</xdr:row>
      <xdr:rowOff>14987</xdr:rowOff>
    </xdr:to>
    <xdr:sp macro="" textlink="">
      <xdr:nvSpPr>
        <xdr:cNvPr id="671" name="楕円 670">
          <a:extLst>
            <a:ext uri="{FF2B5EF4-FFF2-40B4-BE49-F238E27FC236}">
              <a16:creationId xmlns:a16="http://schemas.microsoft.com/office/drawing/2014/main" id="{18EAF380-21DC-4F65-8211-BBE24BF3D4F7}"/>
            </a:ext>
          </a:extLst>
        </xdr:cNvPr>
        <xdr:cNvSpPr/>
      </xdr:nvSpPr>
      <xdr:spPr>
        <a:xfrm>
          <a:off x="16268700" y="1791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63264</xdr:rowOff>
    </xdr:from>
    <xdr:ext cx="405111" cy="259045"/>
    <xdr:sp macro="" textlink="">
      <xdr:nvSpPr>
        <xdr:cNvPr id="672" name="【庁舎】&#10;有形固定資産減価償却率該当値テキスト">
          <a:extLst>
            <a:ext uri="{FF2B5EF4-FFF2-40B4-BE49-F238E27FC236}">
              <a16:creationId xmlns:a16="http://schemas.microsoft.com/office/drawing/2014/main" id="{26591FFC-3ACB-475D-B162-DB1C927B97F9}"/>
            </a:ext>
          </a:extLst>
        </xdr:cNvPr>
        <xdr:cNvSpPr txBox="1"/>
      </xdr:nvSpPr>
      <xdr:spPr>
        <a:xfrm>
          <a:off x="16357600" y="1789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84837</xdr:rowOff>
    </xdr:from>
    <xdr:to>
      <xdr:col>81</xdr:col>
      <xdr:colOff>101600</xdr:colOff>
      <xdr:row>105</xdr:row>
      <xdr:rowOff>14987</xdr:rowOff>
    </xdr:to>
    <xdr:sp macro="" textlink="">
      <xdr:nvSpPr>
        <xdr:cNvPr id="673" name="楕円 672">
          <a:extLst>
            <a:ext uri="{FF2B5EF4-FFF2-40B4-BE49-F238E27FC236}">
              <a16:creationId xmlns:a16="http://schemas.microsoft.com/office/drawing/2014/main" id="{DDA631AF-3E46-4285-B718-992F98011DA0}"/>
            </a:ext>
          </a:extLst>
        </xdr:cNvPr>
        <xdr:cNvSpPr/>
      </xdr:nvSpPr>
      <xdr:spPr>
        <a:xfrm>
          <a:off x="15430500" y="1791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135637</xdr:rowOff>
    </xdr:from>
    <xdr:to>
      <xdr:col>85</xdr:col>
      <xdr:colOff>127000</xdr:colOff>
      <xdr:row>104</xdr:row>
      <xdr:rowOff>135637</xdr:rowOff>
    </xdr:to>
    <xdr:cxnSp macro="">
      <xdr:nvCxnSpPr>
        <xdr:cNvPr id="674" name="直線コネクタ 673">
          <a:extLst>
            <a:ext uri="{FF2B5EF4-FFF2-40B4-BE49-F238E27FC236}">
              <a16:creationId xmlns:a16="http://schemas.microsoft.com/office/drawing/2014/main" id="{6F0BB1A7-7F7E-47A4-8632-598C203B7A4B}"/>
            </a:ext>
          </a:extLst>
        </xdr:cNvPr>
        <xdr:cNvCxnSpPr/>
      </xdr:nvCxnSpPr>
      <xdr:spPr>
        <a:xfrm>
          <a:off x="15481300" y="179664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48261</xdr:rowOff>
    </xdr:from>
    <xdr:to>
      <xdr:col>76</xdr:col>
      <xdr:colOff>165100</xdr:colOff>
      <xdr:row>104</xdr:row>
      <xdr:rowOff>149861</xdr:rowOff>
    </xdr:to>
    <xdr:sp macro="" textlink="">
      <xdr:nvSpPr>
        <xdr:cNvPr id="675" name="楕円 674">
          <a:extLst>
            <a:ext uri="{FF2B5EF4-FFF2-40B4-BE49-F238E27FC236}">
              <a16:creationId xmlns:a16="http://schemas.microsoft.com/office/drawing/2014/main" id="{A684B916-B337-45D3-8F4E-861208D8B548}"/>
            </a:ext>
          </a:extLst>
        </xdr:cNvPr>
        <xdr:cNvSpPr/>
      </xdr:nvSpPr>
      <xdr:spPr>
        <a:xfrm>
          <a:off x="145415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99061</xdr:rowOff>
    </xdr:from>
    <xdr:to>
      <xdr:col>81</xdr:col>
      <xdr:colOff>50800</xdr:colOff>
      <xdr:row>104</xdr:row>
      <xdr:rowOff>135637</xdr:rowOff>
    </xdr:to>
    <xdr:cxnSp macro="">
      <xdr:nvCxnSpPr>
        <xdr:cNvPr id="676" name="直線コネクタ 675">
          <a:extLst>
            <a:ext uri="{FF2B5EF4-FFF2-40B4-BE49-F238E27FC236}">
              <a16:creationId xmlns:a16="http://schemas.microsoft.com/office/drawing/2014/main" id="{15A1C0BB-E383-4CB8-8439-C929BD4D47EB}"/>
            </a:ext>
          </a:extLst>
        </xdr:cNvPr>
        <xdr:cNvCxnSpPr/>
      </xdr:nvCxnSpPr>
      <xdr:spPr>
        <a:xfrm>
          <a:off x="14592300" y="17929861"/>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2539</xdr:rowOff>
    </xdr:from>
    <xdr:to>
      <xdr:col>72</xdr:col>
      <xdr:colOff>38100</xdr:colOff>
      <xdr:row>104</xdr:row>
      <xdr:rowOff>104139</xdr:rowOff>
    </xdr:to>
    <xdr:sp macro="" textlink="">
      <xdr:nvSpPr>
        <xdr:cNvPr id="677" name="楕円 676">
          <a:extLst>
            <a:ext uri="{FF2B5EF4-FFF2-40B4-BE49-F238E27FC236}">
              <a16:creationId xmlns:a16="http://schemas.microsoft.com/office/drawing/2014/main" id="{0ADEC153-5774-46DD-9DA4-137F2C3546C5}"/>
            </a:ext>
          </a:extLst>
        </xdr:cNvPr>
        <xdr:cNvSpPr/>
      </xdr:nvSpPr>
      <xdr:spPr>
        <a:xfrm>
          <a:off x="136525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53339</xdr:rowOff>
    </xdr:from>
    <xdr:to>
      <xdr:col>76</xdr:col>
      <xdr:colOff>114300</xdr:colOff>
      <xdr:row>104</xdr:row>
      <xdr:rowOff>99061</xdr:rowOff>
    </xdr:to>
    <xdr:cxnSp macro="">
      <xdr:nvCxnSpPr>
        <xdr:cNvPr id="678" name="直線コネクタ 677">
          <a:extLst>
            <a:ext uri="{FF2B5EF4-FFF2-40B4-BE49-F238E27FC236}">
              <a16:creationId xmlns:a16="http://schemas.microsoft.com/office/drawing/2014/main" id="{C856DACA-BBA1-44F8-8364-79BF33C15D32}"/>
            </a:ext>
          </a:extLst>
        </xdr:cNvPr>
        <xdr:cNvCxnSpPr/>
      </xdr:nvCxnSpPr>
      <xdr:spPr>
        <a:xfrm>
          <a:off x="13703300" y="178841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130556</xdr:rowOff>
    </xdr:from>
    <xdr:to>
      <xdr:col>67</xdr:col>
      <xdr:colOff>101600</xdr:colOff>
      <xdr:row>104</xdr:row>
      <xdr:rowOff>60706</xdr:rowOff>
    </xdr:to>
    <xdr:sp macro="" textlink="">
      <xdr:nvSpPr>
        <xdr:cNvPr id="679" name="楕円 678">
          <a:extLst>
            <a:ext uri="{FF2B5EF4-FFF2-40B4-BE49-F238E27FC236}">
              <a16:creationId xmlns:a16="http://schemas.microsoft.com/office/drawing/2014/main" id="{5E69F770-E5CA-4BA6-BCF4-A0183FF05678}"/>
            </a:ext>
          </a:extLst>
        </xdr:cNvPr>
        <xdr:cNvSpPr/>
      </xdr:nvSpPr>
      <xdr:spPr>
        <a:xfrm>
          <a:off x="12763500" y="1778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9906</xdr:rowOff>
    </xdr:from>
    <xdr:to>
      <xdr:col>71</xdr:col>
      <xdr:colOff>177800</xdr:colOff>
      <xdr:row>104</xdr:row>
      <xdr:rowOff>53339</xdr:rowOff>
    </xdr:to>
    <xdr:cxnSp macro="">
      <xdr:nvCxnSpPr>
        <xdr:cNvPr id="680" name="直線コネクタ 679">
          <a:extLst>
            <a:ext uri="{FF2B5EF4-FFF2-40B4-BE49-F238E27FC236}">
              <a16:creationId xmlns:a16="http://schemas.microsoft.com/office/drawing/2014/main" id="{E364EEE9-43D9-4FBB-9943-9D24275C07C3}"/>
            </a:ext>
          </a:extLst>
        </xdr:cNvPr>
        <xdr:cNvCxnSpPr/>
      </xdr:nvCxnSpPr>
      <xdr:spPr>
        <a:xfrm>
          <a:off x="12814300" y="17840706"/>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4081</xdr:rowOff>
    </xdr:from>
    <xdr:ext cx="405111" cy="259045"/>
    <xdr:sp macro="" textlink="">
      <xdr:nvSpPr>
        <xdr:cNvPr id="681" name="n_1aveValue【庁舎】&#10;有形固定資産減価償却率">
          <a:extLst>
            <a:ext uri="{FF2B5EF4-FFF2-40B4-BE49-F238E27FC236}">
              <a16:creationId xmlns:a16="http://schemas.microsoft.com/office/drawing/2014/main" id="{B8669110-B7CA-4C97-989B-5AA52F5E8333}"/>
            </a:ext>
          </a:extLst>
        </xdr:cNvPr>
        <xdr:cNvSpPr txBox="1"/>
      </xdr:nvSpPr>
      <xdr:spPr>
        <a:xfrm>
          <a:off x="15266044" y="17491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154957</xdr:rowOff>
    </xdr:from>
    <xdr:ext cx="405111" cy="259045"/>
    <xdr:sp macro="" textlink="">
      <xdr:nvSpPr>
        <xdr:cNvPr id="682" name="n_2aveValue【庁舎】&#10;有形固定資産減価償却率">
          <a:extLst>
            <a:ext uri="{FF2B5EF4-FFF2-40B4-BE49-F238E27FC236}">
              <a16:creationId xmlns:a16="http://schemas.microsoft.com/office/drawing/2014/main" id="{9224D713-D077-4C2C-8D02-C966EAB6655C}"/>
            </a:ext>
          </a:extLst>
        </xdr:cNvPr>
        <xdr:cNvSpPr txBox="1"/>
      </xdr:nvSpPr>
      <xdr:spPr>
        <a:xfrm>
          <a:off x="143897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63516</xdr:rowOff>
    </xdr:from>
    <xdr:ext cx="405111" cy="259045"/>
    <xdr:sp macro="" textlink="">
      <xdr:nvSpPr>
        <xdr:cNvPr id="683" name="n_3aveValue【庁舎】&#10;有形固定資産減価償却率">
          <a:extLst>
            <a:ext uri="{FF2B5EF4-FFF2-40B4-BE49-F238E27FC236}">
              <a16:creationId xmlns:a16="http://schemas.microsoft.com/office/drawing/2014/main" id="{8C29E373-CDD8-4BA6-AFBA-8F79E4CA536F}"/>
            </a:ext>
          </a:extLst>
        </xdr:cNvPr>
        <xdr:cNvSpPr txBox="1"/>
      </xdr:nvSpPr>
      <xdr:spPr>
        <a:xfrm>
          <a:off x="13500744" y="1737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6366</xdr:rowOff>
    </xdr:from>
    <xdr:ext cx="405111" cy="259045"/>
    <xdr:sp macro="" textlink="">
      <xdr:nvSpPr>
        <xdr:cNvPr id="684" name="n_4aveValue【庁舎】&#10;有形固定資産減価償却率">
          <a:extLst>
            <a:ext uri="{FF2B5EF4-FFF2-40B4-BE49-F238E27FC236}">
              <a16:creationId xmlns:a16="http://schemas.microsoft.com/office/drawing/2014/main" id="{7B044B66-9528-4187-90DC-C2233C838BE4}"/>
            </a:ext>
          </a:extLst>
        </xdr:cNvPr>
        <xdr:cNvSpPr txBox="1"/>
      </xdr:nvSpPr>
      <xdr:spPr>
        <a:xfrm>
          <a:off x="12611744" y="1732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6114</xdr:rowOff>
    </xdr:from>
    <xdr:ext cx="405111" cy="259045"/>
    <xdr:sp macro="" textlink="">
      <xdr:nvSpPr>
        <xdr:cNvPr id="685" name="n_1mainValue【庁舎】&#10;有形固定資産減価償却率">
          <a:extLst>
            <a:ext uri="{FF2B5EF4-FFF2-40B4-BE49-F238E27FC236}">
              <a16:creationId xmlns:a16="http://schemas.microsoft.com/office/drawing/2014/main" id="{47E85405-002A-4999-8DD3-BA4158F0ED0B}"/>
            </a:ext>
          </a:extLst>
        </xdr:cNvPr>
        <xdr:cNvSpPr txBox="1"/>
      </xdr:nvSpPr>
      <xdr:spPr>
        <a:xfrm>
          <a:off x="15266044" y="1800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140988</xdr:rowOff>
    </xdr:from>
    <xdr:ext cx="405111" cy="259045"/>
    <xdr:sp macro="" textlink="">
      <xdr:nvSpPr>
        <xdr:cNvPr id="686" name="n_2mainValue【庁舎】&#10;有形固定資産減価償却率">
          <a:extLst>
            <a:ext uri="{FF2B5EF4-FFF2-40B4-BE49-F238E27FC236}">
              <a16:creationId xmlns:a16="http://schemas.microsoft.com/office/drawing/2014/main" id="{918B7518-C857-473C-ADC5-00A3FA0761EF}"/>
            </a:ext>
          </a:extLst>
        </xdr:cNvPr>
        <xdr:cNvSpPr txBox="1"/>
      </xdr:nvSpPr>
      <xdr:spPr>
        <a:xfrm>
          <a:off x="14389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95266</xdr:rowOff>
    </xdr:from>
    <xdr:ext cx="405111" cy="259045"/>
    <xdr:sp macro="" textlink="">
      <xdr:nvSpPr>
        <xdr:cNvPr id="687" name="n_3mainValue【庁舎】&#10;有形固定資産減価償却率">
          <a:extLst>
            <a:ext uri="{FF2B5EF4-FFF2-40B4-BE49-F238E27FC236}">
              <a16:creationId xmlns:a16="http://schemas.microsoft.com/office/drawing/2014/main" id="{E442DB13-BD8C-4A72-8D9D-6C15C4C2A6A1}"/>
            </a:ext>
          </a:extLst>
        </xdr:cNvPr>
        <xdr:cNvSpPr txBox="1"/>
      </xdr:nvSpPr>
      <xdr:spPr>
        <a:xfrm>
          <a:off x="135007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51833</xdr:rowOff>
    </xdr:from>
    <xdr:ext cx="405111" cy="259045"/>
    <xdr:sp macro="" textlink="">
      <xdr:nvSpPr>
        <xdr:cNvPr id="688" name="n_4mainValue【庁舎】&#10;有形固定資産減価償却率">
          <a:extLst>
            <a:ext uri="{FF2B5EF4-FFF2-40B4-BE49-F238E27FC236}">
              <a16:creationId xmlns:a16="http://schemas.microsoft.com/office/drawing/2014/main" id="{D62CB106-B05F-41E7-B277-C45945631C8E}"/>
            </a:ext>
          </a:extLst>
        </xdr:cNvPr>
        <xdr:cNvSpPr txBox="1"/>
      </xdr:nvSpPr>
      <xdr:spPr>
        <a:xfrm>
          <a:off x="12611744" y="17882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9" name="正方形/長方形 688">
          <a:extLst>
            <a:ext uri="{FF2B5EF4-FFF2-40B4-BE49-F238E27FC236}">
              <a16:creationId xmlns:a16="http://schemas.microsoft.com/office/drawing/2014/main" id="{2FF7D718-7418-4881-8E4D-5BFCED63E0B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0" name="正方形/長方形 689">
          <a:extLst>
            <a:ext uri="{FF2B5EF4-FFF2-40B4-BE49-F238E27FC236}">
              <a16:creationId xmlns:a16="http://schemas.microsoft.com/office/drawing/2014/main" id="{BC928B62-CA67-4ADA-BF91-92E8011E32B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1" name="正方形/長方形 690">
          <a:extLst>
            <a:ext uri="{FF2B5EF4-FFF2-40B4-BE49-F238E27FC236}">
              <a16:creationId xmlns:a16="http://schemas.microsoft.com/office/drawing/2014/main" id="{18231475-E678-47E6-9C69-E449EF4CB1E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2" name="正方形/長方形 691">
          <a:extLst>
            <a:ext uri="{FF2B5EF4-FFF2-40B4-BE49-F238E27FC236}">
              <a16:creationId xmlns:a16="http://schemas.microsoft.com/office/drawing/2014/main" id="{C6E41508-DA6B-42DB-B82C-1F65DD500E3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3" name="正方形/長方形 692">
          <a:extLst>
            <a:ext uri="{FF2B5EF4-FFF2-40B4-BE49-F238E27FC236}">
              <a16:creationId xmlns:a16="http://schemas.microsoft.com/office/drawing/2014/main" id="{FA8AEA96-7B04-437C-8F66-8ECF6315779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4" name="正方形/長方形 693">
          <a:extLst>
            <a:ext uri="{FF2B5EF4-FFF2-40B4-BE49-F238E27FC236}">
              <a16:creationId xmlns:a16="http://schemas.microsoft.com/office/drawing/2014/main" id="{1D0DD682-2FF3-40F9-96C8-B9C9D34FEF6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5" name="正方形/長方形 694">
          <a:extLst>
            <a:ext uri="{FF2B5EF4-FFF2-40B4-BE49-F238E27FC236}">
              <a16:creationId xmlns:a16="http://schemas.microsoft.com/office/drawing/2014/main" id="{5F91A53C-EAF5-40B1-85B2-826ED45F832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6" name="正方形/長方形 695">
          <a:extLst>
            <a:ext uri="{FF2B5EF4-FFF2-40B4-BE49-F238E27FC236}">
              <a16:creationId xmlns:a16="http://schemas.microsoft.com/office/drawing/2014/main" id="{D2282CB5-D77E-453A-A315-21FDAB5EE2E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7" name="テキスト ボックス 696">
          <a:extLst>
            <a:ext uri="{FF2B5EF4-FFF2-40B4-BE49-F238E27FC236}">
              <a16:creationId xmlns:a16="http://schemas.microsoft.com/office/drawing/2014/main" id="{C255372C-419F-4253-BD5F-2116CFB434A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8" name="直線コネクタ 697">
          <a:extLst>
            <a:ext uri="{FF2B5EF4-FFF2-40B4-BE49-F238E27FC236}">
              <a16:creationId xmlns:a16="http://schemas.microsoft.com/office/drawing/2014/main" id="{B2EBC6D9-45E3-4D86-B277-C1C1BB95F32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99" name="直線コネクタ 698">
          <a:extLst>
            <a:ext uri="{FF2B5EF4-FFF2-40B4-BE49-F238E27FC236}">
              <a16:creationId xmlns:a16="http://schemas.microsoft.com/office/drawing/2014/main" id="{96ED529B-6DC1-4AFA-967D-2208B300D533}"/>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0" name="テキスト ボックス 699">
          <a:extLst>
            <a:ext uri="{FF2B5EF4-FFF2-40B4-BE49-F238E27FC236}">
              <a16:creationId xmlns:a16="http://schemas.microsoft.com/office/drawing/2014/main" id="{2611D392-F8B9-4420-929F-93EA02DD11AA}"/>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1" name="直線コネクタ 700">
          <a:extLst>
            <a:ext uri="{FF2B5EF4-FFF2-40B4-BE49-F238E27FC236}">
              <a16:creationId xmlns:a16="http://schemas.microsoft.com/office/drawing/2014/main" id="{8C380D9C-3F3B-47CF-AE7B-C23E847BB06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2" name="テキスト ボックス 701">
          <a:extLst>
            <a:ext uri="{FF2B5EF4-FFF2-40B4-BE49-F238E27FC236}">
              <a16:creationId xmlns:a16="http://schemas.microsoft.com/office/drawing/2014/main" id="{6695B272-B661-4357-8006-E4161DD57546}"/>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3" name="直線コネクタ 702">
          <a:extLst>
            <a:ext uri="{FF2B5EF4-FFF2-40B4-BE49-F238E27FC236}">
              <a16:creationId xmlns:a16="http://schemas.microsoft.com/office/drawing/2014/main" id="{7A1CFC9F-9A9D-44D1-B21C-2A4BF1FF5BCC}"/>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4" name="テキスト ボックス 703">
          <a:extLst>
            <a:ext uri="{FF2B5EF4-FFF2-40B4-BE49-F238E27FC236}">
              <a16:creationId xmlns:a16="http://schemas.microsoft.com/office/drawing/2014/main" id="{BDC96D72-A37C-48BF-A2FE-73BB5D269722}"/>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5" name="直線コネクタ 704">
          <a:extLst>
            <a:ext uri="{FF2B5EF4-FFF2-40B4-BE49-F238E27FC236}">
              <a16:creationId xmlns:a16="http://schemas.microsoft.com/office/drawing/2014/main" id="{C2491ADC-00C2-43CC-919B-EBF0ADF5DAF4}"/>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06" name="テキスト ボックス 705">
          <a:extLst>
            <a:ext uri="{FF2B5EF4-FFF2-40B4-BE49-F238E27FC236}">
              <a16:creationId xmlns:a16="http://schemas.microsoft.com/office/drawing/2014/main" id="{8E72F2A2-E91D-4FE9-9D57-26DA742F6C44}"/>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07" name="直線コネクタ 706">
          <a:extLst>
            <a:ext uri="{FF2B5EF4-FFF2-40B4-BE49-F238E27FC236}">
              <a16:creationId xmlns:a16="http://schemas.microsoft.com/office/drawing/2014/main" id="{008FEED8-D566-4549-B6EB-D7A42078C223}"/>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08" name="テキスト ボックス 707">
          <a:extLst>
            <a:ext uri="{FF2B5EF4-FFF2-40B4-BE49-F238E27FC236}">
              <a16:creationId xmlns:a16="http://schemas.microsoft.com/office/drawing/2014/main" id="{2D196D6E-FFE5-4E75-9096-D5D72F91A2EA}"/>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9" name="直線コネクタ 708">
          <a:extLst>
            <a:ext uri="{FF2B5EF4-FFF2-40B4-BE49-F238E27FC236}">
              <a16:creationId xmlns:a16="http://schemas.microsoft.com/office/drawing/2014/main" id="{40F3C60F-C191-48B3-9CD5-B012771C799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0" name="テキスト ボックス 709">
          <a:extLst>
            <a:ext uri="{FF2B5EF4-FFF2-40B4-BE49-F238E27FC236}">
              <a16:creationId xmlns:a16="http://schemas.microsoft.com/office/drawing/2014/main" id="{F88223CE-87DD-42DA-B91F-A7AF213DE94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1" name="【庁舎】&#10;一人当たり面積グラフ枠">
          <a:extLst>
            <a:ext uri="{FF2B5EF4-FFF2-40B4-BE49-F238E27FC236}">
              <a16:creationId xmlns:a16="http://schemas.microsoft.com/office/drawing/2014/main" id="{8767F6F1-0137-4B39-A7C8-5E0C4D8C16D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60961</xdr:rowOff>
    </xdr:from>
    <xdr:to>
      <xdr:col>116</xdr:col>
      <xdr:colOff>62864</xdr:colOff>
      <xdr:row>108</xdr:row>
      <xdr:rowOff>100585</xdr:rowOff>
    </xdr:to>
    <xdr:cxnSp macro="">
      <xdr:nvCxnSpPr>
        <xdr:cNvPr id="712" name="直線コネクタ 711">
          <a:extLst>
            <a:ext uri="{FF2B5EF4-FFF2-40B4-BE49-F238E27FC236}">
              <a16:creationId xmlns:a16="http://schemas.microsoft.com/office/drawing/2014/main" id="{7D3ECD13-9869-4ECE-800B-D3CF6A5C1C49}"/>
            </a:ext>
          </a:extLst>
        </xdr:cNvPr>
        <xdr:cNvCxnSpPr/>
      </xdr:nvCxnSpPr>
      <xdr:spPr>
        <a:xfrm flipV="1">
          <a:off x="22160864" y="17377411"/>
          <a:ext cx="0" cy="123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104412</xdr:rowOff>
    </xdr:from>
    <xdr:ext cx="469744" cy="259045"/>
    <xdr:sp macro="" textlink="">
      <xdr:nvSpPr>
        <xdr:cNvPr id="713" name="【庁舎】&#10;一人当たり面積最小値テキスト">
          <a:extLst>
            <a:ext uri="{FF2B5EF4-FFF2-40B4-BE49-F238E27FC236}">
              <a16:creationId xmlns:a16="http://schemas.microsoft.com/office/drawing/2014/main" id="{7EE1E006-7581-4823-8D5E-A2EA870EE3FA}"/>
            </a:ext>
          </a:extLst>
        </xdr:cNvPr>
        <xdr:cNvSpPr txBox="1"/>
      </xdr:nvSpPr>
      <xdr:spPr>
        <a:xfrm>
          <a:off x="22199600" y="1862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100585</xdr:rowOff>
    </xdr:from>
    <xdr:to>
      <xdr:col>116</xdr:col>
      <xdr:colOff>152400</xdr:colOff>
      <xdr:row>108</xdr:row>
      <xdr:rowOff>100585</xdr:rowOff>
    </xdr:to>
    <xdr:cxnSp macro="">
      <xdr:nvCxnSpPr>
        <xdr:cNvPr id="714" name="直線コネクタ 713">
          <a:extLst>
            <a:ext uri="{FF2B5EF4-FFF2-40B4-BE49-F238E27FC236}">
              <a16:creationId xmlns:a16="http://schemas.microsoft.com/office/drawing/2014/main" id="{76942862-0D30-49F9-BFD2-90788B4F119D}"/>
            </a:ext>
          </a:extLst>
        </xdr:cNvPr>
        <xdr:cNvCxnSpPr/>
      </xdr:nvCxnSpPr>
      <xdr:spPr>
        <a:xfrm>
          <a:off x="22072600" y="18617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7638</xdr:rowOff>
    </xdr:from>
    <xdr:ext cx="469744" cy="259045"/>
    <xdr:sp macro="" textlink="">
      <xdr:nvSpPr>
        <xdr:cNvPr id="715" name="【庁舎】&#10;一人当たり面積最大値テキスト">
          <a:extLst>
            <a:ext uri="{FF2B5EF4-FFF2-40B4-BE49-F238E27FC236}">
              <a16:creationId xmlns:a16="http://schemas.microsoft.com/office/drawing/2014/main" id="{50C67877-522E-4C3B-87BD-5DC99EB22316}"/>
            </a:ext>
          </a:extLst>
        </xdr:cNvPr>
        <xdr:cNvSpPr txBox="1"/>
      </xdr:nvSpPr>
      <xdr:spPr>
        <a:xfrm>
          <a:off x="22199600" y="1715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60961</xdr:rowOff>
    </xdr:from>
    <xdr:to>
      <xdr:col>116</xdr:col>
      <xdr:colOff>152400</xdr:colOff>
      <xdr:row>101</xdr:row>
      <xdr:rowOff>60961</xdr:rowOff>
    </xdr:to>
    <xdr:cxnSp macro="">
      <xdr:nvCxnSpPr>
        <xdr:cNvPr id="716" name="直線コネクタ 715">
          <a:extLst>
            <a:ext uri="{FF2B5EF4-FFF2-40B4-BE49-F238E27FC236}">
              <a16:creationId xmlns:a16="http://schemas.microsoft.com/office/drawing/2014/main" id="{ECD30407-5583-42AE-BD1A-4E796E94B2D9}"/>
            </a:ext>
          </a:extLst>
        </xdr:cNvPr>
        <xdr:cNvCxnSpPr/>
      </xdr:nvCxnSpPr>
      <xdr:spPr>
        <a:xfrm>
          <a:off x="22072600" y="17377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123462</xdr:rowOff>
    </xdr:from>
    <xdr:ext cx="469744" cy="259045"/>
    <xdr:sp macro="" textlink="">
      <xdr:nvSpPr>
        <xdr:cNvPr id="717" name="【庁舎】&#10;一人当たり面積平均値テキスト">
          <a:extLst>
            <a:ext uri="{FF2B5EF4-FFF2-40B4-BE49-F238E27FC236}">
              <a16:creationId xmlns:a16="http://schemas.microsoft.com/office/drawing/2014/main" id="{0CE721DD-FBBF-42D9-B193-3F0745FD69FC}"/>
            </a:ext>
          </a:extLst>
        </xdr:cNvPr>
        <xdr:cNvSpPr txBox="1"/>
      </xdr:nvSpPr>
      <xdr:spPr>
        <a:xfrm>
          <a:off x="22199600" y="18297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145035</xdr:rowOff>
    </xdr:from>
    <xdr:to>
      <xdr:col>116</xdr:col>
      <xdr:colOff>114300</xdr:colOff>
      <xdr:row>107</xdr:row>
      <xdr:rowOff>75185</xdr:rowOff>
    </xdr:to>
    <xdr:sp macro="" textlink="">
      <xdr:nvSpPr>
        <xdr:cNvPr id="718" name="フローチャート: 判断 717">
          <a:extLst>
            <a:ext uri="{FF2B5EF4-FFF2-40B4-BE49-F238E27FC236}">
              <a16:creationId xmlns:a16="http://schemas.microsoft.com/office/drawing/2014/main" id="{3B1C8592-DC7D-40D2-91BB-4B7EFABADC92}"/>
            </a:ext>
          </a:extLst>
        </xdr:cNvPr>
        <xdr:cNvSpPr/>
      </xdr:nvSpPr>
      <xdr:spPr>
        <a:xfrm>
          <a:off x="22110700" y="1831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134747</xdr:rowOff>
    </xdr:from>
    <xdr:to>
      <xdr:col>112</xdr:col>
      <xdr:colOff>38100</xdr:colOff>
      <xdr:row>107</xdr:row>
      <xdr:rowOff>64897</xdr:rowOff>
    </xdr:to>
    <xdr:sp macro="" textlink="">
      <xdr:nvSpPr>
        <xdr:cNvPr id="719" name="フローチャート: 判断 718">
          <a:extLst>
            <a:ext uri="{FF2B5EF4-FFF2-40B4-BE49-F238E27FC236}">
              <a16:creationId xmlns:a16="http://schemas.microsoft.com/office/drawing/2014/main" id="{948F144E-2BA3-4D62-ADD2-88C83A723482}"/>
            </a:ext>
          </a:extLst>
        </xdr:cNvPr>
        <xdr:cNvSpPr/>
      </xdr:nvSpPr>
      <xdr:spPr>
        <a:xfrm>
          <a:off x="21272500" y="1830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99313</xdr:rowOff>
    </xdr:from>
    <xdr:to>
      <xdr:col>107</xdr:col>
      <xdr:colOff>101600</xdr:colOff>
      <xdr:row>107</xdr:row>
      <xdr:rowOff>29463</xdr:rowOff>
    </xdr:to>
    <xdr:sp macro="" textlink="">
      <xdr:nvSpPr>
        <xdr:cNvPr id="720" name="フローチャート: 判断 719">
          <a:extLst>
            <a:ext uri="{FF2B5EF4-FFF2-40B4-BE49-F238E27FC236}">
              <a16:creationId xmlns:a16="http://schemas.microsoft.com/office/drawing/2014/main" id="{5117445F-DDD8-4D38-927A-F67BB84AB0EA}"/>
            </a:ext>
          </a:extLst>
        </xdr:cNvPr>
        <xdr:cNvSpPr/>
      </xdr:nvSpPr>
      <xdr:spPr>
        <a:xfrm>
          <a:off x="20383500" y="18273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112268</xdr:rowOff>
    </xdr:from>
    <xdr:to>
      <xdr:col>102</xdr:col>
      <xdr:colOff>165100</xdr:colOff>
      <xdr:row>107</xdr:row>
      <xdr:rowOff>42418</xdr:rowOff>
    </xdr:to>
    <xdr:sp macro="" textlink="">
      <xdr:nvSpPr>
        <xdr:cNvPr id="721" name="フローチャート: 判断 720">
          <a:extLst>
            <a:ext uri="{FF2B5EF4-FFF2-40B4-BE49-F238E27FC236}">
              <a16:creationId xmlns:a16="http://schemas.microsoft.com/office/drawing/2014/main" id="{B88F12C2-8191-4FEB-B044-6944CAF6E0E4}"/>
            </a:ext>
          </a:extLst>
        </xdr:cNvPr>
        <xdr:cNvSpPr/>
      </xdr:nvSpPr>
      <xdr:spPr>
        <a:xfrm>
          <a:off x="19494500" y="1828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162179</xdr:rowOff>
    </xdr:from>
    <xdr:to>
      <xdr:col>98</xdr:col>
      <xdr:colOff>38100</xdr:colOff>
      <xdr:row>107</xdr:row>
      <xdr:rowOff>92329</xdr:rowOff>
    </xdr:to>
    <xdr:sp macro="" textlink="">
      <xdr:nvSpPr>
        <xdr:cNvPr id="722" name="フローチャート: 判断 721">
          <a:extLst>
            <a:ext uri="{FF2B5EF4-FFF2-40B4-BE49-F238E27FC236}">
              <a16:creationId xmlns:a16="http://schemas.microsoft.com/office/drawing/2014/main" id="{1E08E4F1-68D5-4578-B231-D4585C245344}"/>
            </a:ext>
          </a:extLst>
        </xdr:cNvPr>
        <xdr:cNvSpPr/>
      </xdr:nvSpPr>
      <xdr:spPr>
        <a:xfrm>
          <a:off x="18605500" y="18335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3" name="テキスト ボックス 722">
          <a:extLst>
            <a:ext uri="{FF2B5EF4-FFF2-40B4-BE49-F238E27FC236}">
              <a16:creationId xmlns:a16="http://schemas.microsoft.com/office/drawing/2014/main" id="{6A128E51-B531-4578-AD66-DB454BA74F3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4" name="テキスト ボックス 723">
          <a:extLst>
            <a:ext uri="{FF2B5EF4-FFF2-40B4-BE49-F238E27FC236}">
              <a16:creationId xmlns:a16="http://schemas.microsoft.com/office/drawing/2014/main" id="{62D3AA31-A3D4-44F3-8902-533C1A6C77B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5" name="テキスト ボックス 724">
          <a:extLst>
            <a:ext uri="{FF2B5EF4-FFF2-40B4-BE49-F238E27FC236}">
              <a16:creationId xmlns:a16="http://schemas.microsoft.com/office/drawing/2014/main" id="{BE47F155-F2AD-4E5E-BC59-711AFEE40C9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6" name="テキスト ボックス 725">
          <a:extLst>
            <a:ext uri="{FF2B5EF4-FFF2-40B4-BE49-F238E27FC236}">
              <a16:creationId xmlns:a16="http://schemas.microsoft.com/office/drawing/2014/main" id="{7251BB7C-E870-4EAF-B510-C2DE45D63DB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74763411-B8E3-49D2-9344-999C2B2AAB55}"/>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142748</xdr:rowOff>
    </xdr:from>
    <xdr:to>
      <xdr:col>116</xdr:col>
      <xdr:colOff>114300</xdr:colOff>
      <xdr:row>104</xdr:row>
      <xdr:rowOff>72898</xdr:rowOff>
    </xdr:to>
    <xdr:sp macro="" textlink="">
      <xdr:nvSpPr>
        <xdr:cNvPr id="728" name="楕円 727">
          <a:extLst>
            <a:ext uri="{FF2B5EF4-FFF2-40B4-BE49-F238E27FC236}">
              <a16:creationId xmlns:a16="http://schemas.microsoft.com/office/drawing/2014/main" id="{E5220132-8815-446D-92C2-F6F8885B3B83}"/>
            </a:ext>
          </a:extLst>
        </xdr:cNvPr>
        <xdr:cNvSpPr/>
      </xdr:nvSpPr>
      <xdr:spPr>
        <a:xfrm>
          <a:off x="22110700" y="1780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165625</xdr:rowOff>
    </xdr:from>
    <xdr:ext cx="469744" cy="259045"/>
    <xdr:sp macro="" textlink="">
      <xdr:nvSpPr>
        <xdr:cNvPr id="729" name="【庁舎】&#10;一人当たり面積該当値テキスト">
          <a:extLst>
            <a:ext uri="{FF2B5EF4-FFF2-40B4-BE49-F238E27FC236}">
              <a16:creationId xmlns:a16="http://schemas.microsoft.com/office/drawing/2014/main" id="{692EE224-DBF1-467D-9C29-D6D9F6AB9E6B}"/>
            </a:ext>
          </a:extLst>
        </xdr:cNvPr>
        <xdr:cNvSpPr txBox="1"/>
      </xdr:nvSpPr>
      <xdr:spPr>
        <a:xfrm>
          <a:off x="22199600" y="17653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161798</xdr:rowOff>
    </xdr:from>
    <xdr:to>
      <xdr:col>112</xdr:col>
      <xdr:colOff>38100</xdr:colOff>
      <xdr:row>104</xdr:row>
      <xdr:rowOff>91948</xdr:rowOff>
    </xdr:to>
    <xdr:sp macro="" textlink="">
      <xdr:nvSpPr>
        <xdr:cNvPr id="730" name="楕円 729">
          <a:extLst>
            <a:ext uri="{FF2B5EF4-FFF2-40B4-BE49-F238E27FC236}">
              <a16:creationId xmlns:a16="http://schemas.microsoft.com/office/drawing/2014/main" id="{03801418-8337-474A-8AE8-477E593B1F36}"/>
            </a:ext>
          </a:extLst>
        </xdr:cNvPr>
        <xdr:cNvSpPr/>
      </xdr:nvSpPr>
      <xdr:spPr>
        <a:xfrm>
          <a:off x="21272500" y="1782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22098</xdr:rowOff>
    </xdr:from>
    <xdr:to>
      <xdr:col>116</xdr:col>
      <xdr:colOff>63500</xdr:colOff>
      <xdr:row>104</xdr:row>
      <xdr:rowOff>41148</xdr:rowOff>
    </xdr:to>
    <xdr:cxnSp macro="">
      <xdr:nvCxnSpPr>
        <xdr:cNvPr id="731" name="直線コネクタ 730">
          <a:extLst>
            <a:ext uri="{FF2B5EF4-FFF2-40B4-BE49-F238E27FC236}">
              <a16:creationId xmlns:a16="http://schemas.microsoft.com/office/drawing/2014/main" id="{B0089B46-8A8B-4035-9C95-9B1F7046C855}"/>
            </a:ext>
          </a:extLst>
        </xdr:cNvPr>
        <xdr:cNvCxnSpPr/>
      </xdr:nvCxnSpPr>
      <xdr:spPr>
        <a:xfrm flipV="1">
          <a:off x="21323300" y="17852898"/>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6350</xdr:rowOff>
    </xdr:from>
    <xdr:to>
      <xdr:col>107</xdr:col>
      <xdr:colOff>101600</xdr:colOff>
      <xdr:row>104</xdr:row>
      <xdr:rowOff>107950</xdr:rowOff>
    </xdr:to>
    <xdr:sp macro="" textlink="">
      <xdr:nvSpPr>
        <xdr:cNvPr id="732" name="楕円 731">
          <a:extLst>
            <a:ext uri="{FF2B5EF4-FFF2-40B4-BE49-F238E27FC236}">
              <a16:creationId xmlns:a16="http://schemas.microsoft.com/office/drawing/2014/main" id="{EBA51C45-08D8-41BB-9E16-F7DA25EA62E7}"/>
            </a:ext>
          </a:extLst>
        </xdr:cNvPr>
        <xdr:cNvSpPr/>
      </xdr:nvSpPr>
      <xdr:spPr>
        <a:xfrm>
          <a:off x="20383500" y="1783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41148</xdr:rowOff>
    </xdr:from>
    <xdr:to>
      <xdr:col>111</xdr:col>
      <xdr:colOff>177800</xdr:colOff>
      <xdr:row>104</xdr:row>
      <xdr:rowOff>57150</xdr:rowOff>
    </xdr:to>
    <xdr:cxnSp macro="">
      <xdr:nvCxnSpPr>
        <xdr:cNvPr id="733" name="直線コネクタ 732">
          <a:extLst>
            <a:ext uri="{FF2B5EF4-FFF2-40B4-BE49-F238E27FC236}">
              <a16:creationId xmlns:a16="http://schemas.microsoft.com/office/drawing/2014/main" id="{104A57AA-D095-41AA-8D70-EA7AE3D387B3}"/>
            </a:ext>
          </a:extLst>
        </xdr:cNvPr>
        <xdr:cNvCxnSpPr/>
      </xdr:nvCxnSpPr>
      <xdr:spPr>
        <a:xfrm flipV="1">
          <a:off x="20434300" y="17871948"/>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26924</xdr:rowOff>
    </xdr:from>
    <xdr:to>
      <xdr:col>102</xdr:col>
      <xdr:colOff>165100</xdr:colOff>
      <xdr:row>104</xdr:row>
      <xdr:rowOff>128524</xdr:rowOff>
    </xdr:to>
    <xdr:sp macro="" textlink="">
      <xdr:nvSpPr>
        <xdr:cNvPr id="734" name="楕円 733">
          <a:extLst>
            <a:ext uri="{FF2B5EF4-FFF2-40B4-BE49-F238E27FC236}">
              <a16:creationId xmlns:a16="http://schemas.microsoft.com/office/drawing/2014/main" id="{AE957BFC-510E-4351-BA4D-A3254B22C89D}"/>
            </a:ext>
          </a:extLst>
        </xdr:cNvPr>
        <xdr:cNvSpPr/>
      </xdr:nvSpPr>
      <xdr:spPr>
        <a:xfrm>
          <a:off x="19494500" y="17857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57150</xdr:rowOff>
    </xdr:from>
    <xdr:to>
      <xdr:col>107</xdr:col>
      <xdr:colOff>50800</xdr:colOff>
      <xdr:row>104</xdr:row>
      <xdr:rowOff>77724</xdr:rowOff>
    </xdr:to>
    <xdr:cxnSp macro="">
      <xdr:nvCxnSpPr>
        <xdr:cNvPr id="735" name="直線コネクタ 734">
          <a:extLst>
            <a:ext uri="{FF2B5EF4-FFF2-40B4-BE49-F238E27FC236}">
              <a16:creationId xmlns:a16="http://schemas.microsoft.com/office/drawing/2014/main" id="{0E8A57D5-C044-4ED5-B900-468965E95815}"/>
            </a:ext>
          </a:extLst>
        </xdr:cNvPr>
        <xdr:cNvCxnSpPr/>
      </xdr:nvCxnSpPr>
      <xdr:spPr>
        <a:xfrm flipV="1">
          <a:off x="19545300" y="17887950"/>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46355</xdr:rowOff>
    </xdr:from>
    <xdr:to>
      <xdr:col>98</xdr:col>
      <xdr:colOff>38100</xdr:colOff>
      <xdr:row>104</xdr:row>
      <xdr:rowOff>147955</xdr:rowOff>
    </xdr:to>
    <xdr:sp macro="" textlink="">
      <xdr:nvSpPr>
        <xdr:cNvPr id="736" name="楕円 735">
          <a:extLst>
            <a:ext uri="{FF2B5EF4-FFF2-40B4-BE49-F238E27FC236}">
              <a16:creationId xmlns:a16="http://schemas.microsoft.com/office/drawing/2014/main" id="{95068BB1-7CF2-49E5-B561-B6430C55CAA4}"/>
            </a:ext>
          </a:extLst>
        </xdr:cNvPr>
        <xdr:cNvSpPr/>
      </xdr:nvSpPr>
      <xdr:spPr>
        <a:xfrm>
          <a:off x="18605500" y="1787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77724</xdr:rowOff>
    </xdr:from>
    <xdr:to>
      <xdr:col>102</xdr:col>
      <xdr:colOff>114300</xdr:colOff>
      <xdr:row>104</xdr:row>
      <xdr:rowOff>97155</xdr:rowOff>
    </xdr:to>
    <xdr:cxnSp macro="">
      <xdr:nvCxnSpPr>
        <xdr:cNvPr id="737" name="直線コネクタ 736">
          <a:extLst>
            <a:ext uri="{FF2B5EF4-FFF2-40B4-BE49-F238E27FC236}">
              <a16:creationId xmlns:a16="http://schemas.microsoft.com/office/drawing/2014/main" id="{8F4AC0AA-4CA1-46C0-BA83-06EEF850BA00}"/>
            </a:ext>
          </a:extLst>
        </xdr:cNvPr>
        <xdr:cNvCxnSpPr/>
      </xdr:nvCxnSpPr>
      <xdr:spPr>
        <a:xfrm flipV="1">
          <a:off x="18656300" y="17908524"/>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56024</xdr:rowOff>
    </xdr:from>
    <xdr:ext cx="469744" cy="259045"/>
    <xdr:sp macro="" textlink="">
      <xdr:nvSpPr>
        <xdr:cNvPr id="738" name="n_1aveValue【庁舎】&#10;一人当たり面積">
          <a:extLst>
            <a:ext uri="{FF2B5EF4-FFF2-40B4-BE49-F238E27FC236}">
              <a16:creationId xmlns:a16="http://schemas.microsoft.com/office/drawing/2014/main" id="{2382DBD6-38C9-40CC-907B-8254585B7864}"/>
            </a:ext>
          </a:extLst>
        </xdr:cNvPr>
        <xdr:cNvSpPr txBox="1"/>
      </xdr:nvSpPr>
      <xdr:spPr>
        <a:xfrm>
          <a:off x="21075727" y="18401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20590</xdr:rowOff>
    </xdr:from>
    <xdr:ext cx="469744" cy="259045"/>
    <xdr:sp macro="" textlink="">
      <xdr:nvSpPr>
        <xdr:cNvPr id="739" name="n_2aveValue【庁舎】&#10;一人当たり面積">
          <a:extLst>
            <a:ext uri="{FF2B5EF4-FFF2-40B4-BE49-F238E27FC236}">
              <a16:creationId xmlns:a16="http://schemas.microsoft.com/office/drawing/2014/main" id="{BE328C37-75C0-4F1E-A157-627DF65127AB}"/>
            </a:ext>
          </a:extLst>
        </xdr:cNvPr>
        <xdr:cNvSpPr txBox="1"/>
      </xdr:nvSpPr>
      <xdr:spPr>
        <a:xfrm>
          <a:off x="20199427" y="18365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33545</xdr:rowOff>
    </xdr:from>
    <xdr:ext cx="469744" cy="259045"/>
    <xdr:sp macro="" textlink="">
      <xdr:nvSpPr>
        <xdr:cNvPr id="740" name="n_3aveValue【庁舎】&#10;一人当たり面積">
          <a:extLst>
            <a:ext uri="{FF2B5EF4-FFF2-40B4-BE49-F238E27FC236}">
              <a16:creationId xmlns:a16="http://schemas.microsoft.com/office/drawing/2014/main" id="{170AD758-78CB-4981-9F81-2989C14110DE}"/>
            </a:ext>
          </a:extLst>
        </xdr:cNvPr>
        <xdr:cNvSpPr txBox="1"/>
      </xdr:nvSpPr>
      <xdr:spPr>
        <a:xfrm>
          <a:off x="19310427" y="1837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83456</xdr:rowOff>
    </xdr:from>
    <xdr:ext cx="469744" cy="259045"/>
    <xdr:sp macro="" textlink="">
      <xdr:nvSpPr>
        <xdr:cNvPr id="741" name="n_4aveValue【庁舎】&#10;一人当たり面積">
          <a:extLst>
            <a:ext uri="{FF2B5EF4-FFF2-40B4-BE49-F238E27FC236}">
              <a16:creationId xmlns:a16="http://schemas.microsoft.com/office/drawing/2014/main" id="{1E4B1973-AE15-44EB-B4B8-EBBF09399221}"/>
            </a:ext>
          </a:extLst>
        </xdr:cNvPr>
        <xdr:cNvSpPr txBox="1"/>
      </xdr:nvSpPr>
      <xdr:spPr>
        <a:xfrm>
          <a:off x="18421427" y="18428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108475</xdr:rowOff>
    </xdr:from>
    <xdr:ext cx="469744" cy="259045"/>
    <xdr:sp macro="" textlink="">
      <xdr:nvSpPr>
        <xdr:cNvPr id="742" name="n_1mainValue【庁舎】&#10;一人当たり面積">
          <a:extLst>
            <a:ext uri="{FF2B5EF4-FFF2-40B4-BE49-F238E27FC236}">
              <a16:creationId xmlns:a16="http://schemas.microsoft.com/office/drawing/2014/main" id="{AA78529D-8BE5-4CB0-A9EE-99AF3B9C4580}"/>
            </a:ext>
          </a:extLst>
        </xdr:cNvPr>
        <xdr:cNvSpPr txBox="1"/>
      </xdr:nvSpPr>
      <xdr:spPr>
        <a:xfrm>
          <a:off x="21075727" y="17596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124477</xdr:rowOff>
    </xdr:from>
    <xdr:ext cx="469744" cy="259045"/>
    <xdr:sp macro="" textlink="">
      <xdr:nvSpPr>
        <xdr:cNvPr id="743" name="n_2mainValue【庁舎】&#10;一人当たり面積">
          <a:extLst>
            <a:ext uri="{FF2B5EF4-FFF2-40B4-BE49-F238E27FC236}">
              <a16:creationId xmlns:a16="http://schemas.microsoft.com/office/drawing/2014/main" id="{75CA4461-E6E3-4C36-AEA5-37615BB9A3B1}"/>
            </a:ext>
          </a:extLst>
        </xdr:cNvPr>
        <xdr:cNvSpPr txBox="1"/>
      </xdr:nvSpPr>
      <xdr:spPr>
        <a:xfrm>
          <a:off x="20199427" y="1761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145051</xdr:rowOff>
    </xdr:from>
    <xdr:ext cx="469744" cy="259045"/>
    <xdr:sp macro="" textlink="">
      <xdr:nvSpPr>
        <xdr:cNvPr id="744" name="n_3mainValue【庁舎】&#10;一人当たり面積">
          <a:extLst>
            <a:ext uri="{FF2B5EF4-FFF2-40B4-BE49-F238E27FC236}">
              <a16:creationId xmlns:a16="http://schemas.microsoft.com/office/drawing/2014/main" id="{FAE1AC54-D337-4FCE-9867-E02B5B5EA8FE}"/>
            </a:ext>
          </a:extLst>
        </xdr:cNvPr>
        <xdr:cNvSpPr txBox="1"/>
      </xdr:nvSpPr>
      <xdr:spPr>
        <a:xfrm>
          <a:off x="19310427" y="17632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164482</xdr:rowOff>
    </xdr:from>
    <xdr:ext cx="469744" cy="259045"/>
    <xdr:sp macro="" textlink="">
      <xdr:nvSpPr>
        <xdr:cNvPr id="745" name="n_4mainValue【庁舎】&#10;一人当たり面積">
          <a:extLst>
            <a:ext uri="{FF2B5EF4-FFF2-40B4-BE49-F238E27FC236}">
              <a16:creationId xmlns:a16="http://schemas.microsoft.com/office/drawing/2014/main" id="{CC43FF01-891D-4BAA-BBAE-C8CD2D9325E9}"/>
            </a:ext>
          </a:extLst>
        </xdr:cNvPr>
        <xdr:cNvSpPr txBox="1"/>
      </xdr:nvSpPr>
      <xdr:spPr>
        <a:xfrm>
          <a:off x="18421427" y="17652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6" name="正方形/長方形 745">
          <a:extLst>
            <a:ext uri="{FF2B5EF4-FFF2-40B4-BE49-F238E27FC236}">
              <a16:creationId xmlns:a16="http://schemas.microsoft.com/office/drawing/2014/main" id="{28E4F363-691F-4086-9592-3DB3EBD0B25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7" name="正方形/長方形 746">
          <a:extLst>
            <a:ext uri="{FF2B5EF4-FFF2-40B4-BE49-F238E27FC236}">
              <a16:creationId xmlns:a16="http://schemas.microsoft.com/office/drawing/2014/main" id="{57D067D2-084F-4391-AA8F-DD03384AC0C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8" name="テキスト ボックス 747">
          <a:extLst>
            <a:ext uri="{FF2B5EF4-FFF2-40B4-BE49-F238E27FC236}">
              <a16:creationId xmlns:a16="http://schemas.microsoft.com/office/drawing/2014/main" id="{FB447831-CDD8-4BC7-99FB-91BA925136D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当村では、各種利用需要に対応するため、多種多様な公共施設やインフラ施設を整備してきましたが、これらの施設が耐用年数を迎えつつあることから、有形固定資産減価償却率が全国平均や県平均に比べ全体的にやや高い水準にあります。</a:t>
          </a:r>
        </a:p>
        <a:p>
          <a:r>
            <a:rPr kumimoji="1" lang="ja-JP" altLang="en-US" sz="1300">
              <a:latin typeface="ＭＳ Ｐゴシック" panose="020B0600070205080204" pitchFamily="50" charset="-128"/>
              <a:ea typeface="ＭＳ Ｐゴシック" panose="020B0600070205080204" pitchFamily="50" charset="-128"/>
            </a:rPr>
            <a:t>その中でも特に、体育館・プール、福祉施設、消防施設、庁舎の有形固定資産減価償却率が高くなっていますが、令和３年３月策定の「公共施設個別施設計画」に沿って予防的に修繕や改修を行うことにより、施設の機能を適正に維持していき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81</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82</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83</v>
      </c>
      <c r="C3" s="650"/>
      <c r="D3" s="650"/>
      <c r="E3" s="651"/>
      <c r="F3" s="651"/>
      <c r="G3" s="651"/>
      <c r="H3" s="651"/>
      <c r="I3" s="651"/>
      <c r="J3" s="651"/>
      <c r="K3" s="651"/>
      <c r="L3" s="651" t="s">
        <v>84</v>
      </c>
      <c r="M3" s="651"/>
      <c r="N3" s="651"/>
      <c r="O3" s="651"/>
      <c r="P3" s="651"/>
      <c r="Q3" s="651"/>
      <c r="R3" s="654"/>
      <c r="S3" s="654"/>
      <c r="T3" s="654"/>
      <c r="U3" s="654"/>
      <c r="V3" s="655"/>
      <c r="W3" s="545" t="s">
        <v>85</v>
      </c>
      <c r="X3" s="546"/>
      <c r="Y3" s="546"/>
      <c r="Z3" s="546"/>
      <c r="AA3" s="546"/>
      <c r="AB3" s="650"/>
      <c r="AC3" s="654" t="s">
        <v>86</v>
      </c>
      <c r="AD3" s="546"/>
      <c r="AE3" s="546"/>
      <c r="AF3" s="546"/>
      <c r="AG3" s="546"/>
      <c r="AH3" s="546"/>
      <c r="AI3" s="546"/>
      <c r="AJ3" s="546"/>
      <c r="AK3" s="546"/>
      <c r="AL3" s="616"/>
      <c r="AM3" s="545" t="s">
        <v>87</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88</v>
      </c>
      <c r="BO3" s="546"/>
      <c r="BP3" s="546"/>
      <c r="BQ3" s="546"/>
      <c r="BR3" s="546"/>
      <c r="BS3" s="546"/>
      <c r="BT3" s="546"/>
      <c r="BU3" s="616"/>
      <c r="BV3" s="545" t="s">
        <v>89</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90</v>
      </c>
      <c r="CU3" s="546"/>
      <c r="CV3" s="546"/>
      <c r="CW3" s="546"/>
      <c r="CX3" s="546"/>
      <c r="CY3" s="546"/>
      <c r="CZ3" s="546"/>
      <c r="DA3" s="616"/>
      <c r="DB3" s="545" t="s">
        <v>91</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92</v>
      </c>
      <c r="AZ4" s="459"/>
      <c r="BA4" s="459"/>
      <c r="BB4" s="459"/>
      <c r="BC4" s="459"/>
      <c r="BD4" s="459"/>
      <c r="BE4" s="459"/>
      <c r="BF4" s="459"/>
      <c r="BG4" s="459"/>
      <c r="BH4" s="459"/>
      <c r="BI4" s="459"/>
      <c r="BJ4" s="459"/>
      <c r="BK4" s="459"/>
      <c r="BL4" s="459"/>
      <c r="BM4" s="460"/>
      <c r="BN4" s="461">
        <v>2638909</v>
      </c>
      <c r="BO4" s="462"/>
      <c r="BP4" s="462"/>
      <c r="BQ4" s="462"/>
      <c r="BR4" s="462"/>
      <c r="BS4" s="462"/>
      <c r="BT4" s="462"/>
      <c r="BU4" s="463"/>
      <c r="BV4" s="461">
        <v>2141126</v>
      </c>
      <c r="BW4" s="462"/>
      <c r="BX4" s="462"/>
      <c r="BY4" s="462"/>
      <c r="BZ4" s="462"/>
      <c r="CA4" s="462"/>
      <c r="CB4" s="462"/>
      <c r="CC4" s="463"/>
      <c r="CD4" s="642" t="s">
        <v>93</v>
      </c>
      <c r="CE4" s="643"/>
      <c r="CF4" s="643"/>
      <c r="CG4" s="643"/>
      <c r="CH4" s="643"/>
      <c r="CI4" s="643"/>
      <c r="CJ4" s="643"/>
      <c r="CK4" s="643"/>
      <c r="CL4" s="643"/>
      <c r="CM4" s="643"/>
      <c r="CN4" s="643"/>
      <c r="CO4" s="643"/>
      <c r="CP4" s="643"/>
      <c r="CQ4" s="643"/>
      <c r="CR4" s="643"/>
      <c r="CS4" s="644"/>
      <c r="CT4" s="645">
        <v>8.3000000000000007</v>
      </c>
      <c r="CU4" s="646"/>
      <c r="CV4" s="646"/>
      <c r="CW4" s="646"/>
      <c r="CX4" s="646"/>
      <c r="CY4" s="646"/>
      <c r="CZ4" s="646"/>
      <c r="DA4" s="647"/>
      <c r="DB4" s="645">
        <v>3.6</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94</v>
      </c>
      <c r="AN5" s="440"/>
      <c r="AO5" s="440"/>
      <c r="AP5" s="440"/>
      <c r="AQ5" s="440"/>
      <c r="AR5" s="440"/>
      <c r="AS5" s="440"/>
      <c r="AT5" s="441"/>
      <c r="AU5" s="523" t="s">
        <v>95</v>
      </c>
      <c r="AV5" s="524"/>
      <c r="AW5" s="524"/>
      <c r="AX5" s="524"/>
      <c r="AY5" s="446" t="s">
        <v>96</v>
      </c>
      <c r="AZ5" s="447"/>
      <c r="BA5" s="447"/>
      <c r="BB5" s="447"/>
      <c r="BC5" s="447"/>
      <c r="BD5" s="447"/>
      <c r="BE5" s="447"/>
      <c r="BF5" s="447"/>
      <c r="BG5" s="447"/>
      <c r="BH5" s="447"/>
      <c r="BI5" s="447"/>
      <c r="BJ5" s="447"/>
      <c r="BK5" s="447"/>
      <c r="BL5" s="447"/>
      <c r="BM5" s="448"/>
      <c r="BN5" s="466">
        <v>2513126</v>
      </c>
      <c r="BO5" s="467"/>
      <c r="BP5" s="467"/>
      <c r="BQ5" s="467"/>
      <c r="BR5" s="467"/>
      <c r="BS5" s="467"/>
      <c r="BT5" s="467"/>
      <c r="BU5" s="468"/>
      <c r="BV5" s="466">
        <v>2088424</v>
      </c>
      <c r="BW5" s="467"/>
      <c r="BX5" s="467"/>
      <c r="BY5" s="467"/>
      <c r="BZ5" s="467"/>
      <c r="CA5" s="467"/>
      <c r="CB5" s="467"/>
      <c r="CC5" s="468"/>
      <c r="CD5" s="475" t="s">
        <v>97</v>
      </c>
      <c r="CE5" s="476"/>
      <c r="CF5" s="476"/>
      <c r="CG5" s="476"/>
      <c r="CH5" s="476"/>
      <c r="CI5" s="476"/>
      <c r="CJ5" s="476"/>
      <c r="CK5" s="476"/>
      <c r="CL5" s="476"/>
      <c r="CM5" s="476"/>
      <c r="CN5" s="476"/>
      <c r="CO5" s="476"/>
      <c r="CP5" s="476"/>
      <c r="CQ5" s="476"/>
      <c r="CR5" s="476"/>
      <c r="CS5" s="477"/>
      <c r="CT5" s="436">
        <v>77.7</v>
      </c>
      <c r="CU5" s="437"/>
      <c r="CV5" s="437"/>
      <c r="CW5" s="437"/>
      <c r="CX5" s="437"/>
      <c r="CY5" s="437"/>
      <c r="CZ5" s="437"/>
      <c r="DA5" s="438"/>
      <c r="DB5" s="436">
        <v>73.8</v>
      </c>
      <c r="DC5" s="437"/>
      <c r="DD5" s="437"/>
      <c r="DE5" s="437"/>
      <c r="DF5" s="437"/>
      <c r="DG5" s="437"/>
      <c r="DH5" s="437"/>
      <c r="DI5" s="438"/>
      <c r="DJ5" s="186"/>
      <c r="DK5" s="186"/>
      <c r="DL5" s="186"/>
      <c r="DM5" s="186"/>
      <c r="DN5" s="186"/>
      <c r="DO5" s="186"/>
    </row>
    <row r="6" spans="1:119" ht="18.75" customHeight="1" x14ac:dyDescent="0.15">
      <c r="A6" s="187"/>
      <c r="B6" s="622" t="s">
        <v>98</v>
      </c>
      <c r="C6" s="480"/>
      <c r="D6" s="480"/>
      <c r="E6" s="623"/>
      <c r="F6" s="623"/>
      <c r="G6" s="623"/>
      <c r="H6" s="623"/>
      <c r="I6" s="623"/>
      <c r="J6" s="623"/>
      <c r="K6" s="623"/>
      <c r="L6" s="623" t="s">
        <v>99</v>
      </c>
      <c r="M6" s="623"/>
      <c r="N6" s="623"/>
      <c r="O6" s="623"/>
      <c r="P6" s="623"/>
      <c r="Q6" s="623"/>
      <c r="R6" s="504"/>
      <c r="S6" s="504"/>
      <c r="T6" s="504"/>
      <c r="U6" s="504"/>
      <c r="V6" s="629"/>
      <c r="W6" s="557" t="s">
        <v>100</v>
      </c>
      <c r="X6" s="479"/>
      <c r="Y6" s="479"/>
      <c r="Z6" s="479"/>
      <c r="AA6" s="479"/>
      <c r="AB6" s="480"/>
      <c r="AC6" s="634" t="s">
        <v>101</v>
      </c>
      <c r="AD6" s="635"/>
      <c r="AE6" s="635"/>
      <c r="AF6" s="635"/>
      <c r="AG6" s="635"/>
      <c r="AH6" s="635"/>
      <c r="AI6" s="635"/>
      <c r="AJ6" s="635"/>
      <c r="AK6" s="635"/>
      <c r="AL6" s="636"/>
      <c r="AM6" s="535" t="s">
        <v>102</v>
      </c>
      <c r="AN6" s="440"/>
      <c r="AO6" s="440"/>
      <c r="AP6" s="440"/>
      <c r="AQ6" s="440"/>
      <c r="AR6" s="440"/>
      <c r="AS6" s="440"/>
      <c r="AT6" s="441"/>
      <c r="AU6" s="523" t="s">
        <v>95</v>
      </c>
      <c r="AV6" s="524"/>
      <c r="AW6" s="524"/>
      <c r="AX6" s="524"/>
      <c r="AY6" s="446" t="s">
        <v>103</v>
      </c>
      <c r="AZ6" s="447"/>
      <c r="BA6" s="447"/>
      <c r="BB6" s="447"/>
      <c r="BC6" s="447"/>
      <c r="BD6" s="447"/>
      <c r="BE6" s="447"/>
      <c r="BF6" s="447"/>
      <c r="BG6" s="447"/>
      <c r="BH6" s="447"/>
      <c r="BI6" s="447"/>
      <c r="BJ6" s="447"/>
      <c r="BK6" s="447"/>
      <c r="BL6" s="447"/>
      <c r="BM6" s="448"/>
      <c r="BN6" s="466">
        <v>125783</v>
      </c>
      <c r="BO6" s="467"/>
      <c r="BP6" s="467"/>
      <c r="BQ6" s="467"/>
      <c r="BR6" s="467"/>
      <c r="BS6" s="467"/>
      <c r="BT6" s="467"/>
      <c r="BU6" s="468"/>
      <c r="BV6" s="466">
        <v>52702</v>
      </c>
      <c r="BW6" s="467"/>
      <c r="BX6" s="467"/>
      <c r="BY6" s="467"/>
      <c r="BZ6" s="467"/>
      <c r="CA6" s="467"/>
      <c r="CB6" s="467"/>
      <c r="CC6" s="468"/>
      <c r="CD6" s="475" t="s">
        <v>104</v>
      </c>
      <c r="CE6" s="476"/>
      <c r="CF6" s="476"/>
      <c r="CG6" s="476"/>
      <c r="CH6" s="476"/>
      <c r="CI6" s="476"/>
      <c r="CJ6" s="476"/>
      <c r="CK6" s="476"/>
      <c r="CL6" s="476"/>
      <c r="CM6" s="476"/>
      <c r="CN6" s="476"/>
      <c r="CO6" s="476"/>
      <c r="CP6" s="476"/>
      <c r="CQ6" s="476"/>
      <c r="CR6" s="476"/>
      <c r="CS6" s="477"/>
      <c r="CT6" s="619">
        <v>79.900000000000006</v>
      </c>
      <c r="CU6" s="620"/>
      <c r="CV6" s="620"/>
      <c r="CW6" s="620"/>
      <c r="CX6" s="620"/>
      <c r="CY6" s="620"/>
      <c r="CZ6" s="620"/>
      <c r="DA6" s="621"/>
      <c r="DB6" s="619">
        <v>76.599999999999994</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105</v>
      </c>
      <c r="AN7" s="440"/>
      <c r="AO7" s="440"/>
      <c r="AP7" s="440"/>
      <c r="AQ7" s="440"/>
      <c r="AR7" s="440"/>
      <c r="AS7" s="440"/>
      <c r="AT7" s="441"/>
      <c r="AU7" s="523" t="s">
        <v>95</v>
      </c>
      <c r="AV7" s="524"/>
      <c r="AW7" s="524"/>
      <c r="AX7" s="524"/>
      <c r="AY7" s="446" t="s">
        <v>106</v>
      </c>
      <c r="AZ7" s="447"/>
      <c r="BA7" s="447"/>
      <c r="BB7" s="447"/>
      <c r="BC7" s="447"/>
      <c r="BD7" s="447"/>
      <c r="BE7" s="447"/>
      <c r="BF7" s="447"/>
      <c r="BG7" s="447"/>
      <c r="BH7" s="447"/>
      <c r="BI7" s="447"/>
      <c r="BJ7" s="447"/>
      <c r="BK7" s="447"/>
      <c r="BL7" s="447"/>
      <c r="BM7" s="448"/>
      <c r="BN7" s="466">
        <v>15709</v>
      </c>
      <c r="BO7" s="467"/>
      <c r="BP7" s="467"/>
      <c r="BQ7" s="467"/>
      <c r="BR7" s="467"/>
      <c r="BS7" s="467"/>
      <c r="BT7" s="467"/>
      <c r="BU7" s="468"/>
      <c r="BV7" s="466">
        <v>5538</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1329840</v>
      </c>
      <c r="CU7" s="467"/>
      <c r="CV7" s="467"/>
      <c r="CW7" s="467"/>
      <c r="CX7" s="467"/>
      <c r="CY7" s="467"/>
      <c r="CZ7" s="467"/>
      <c r="DA7" s="468"/>
      <c r="DB7" s="466">
        <v>1323005</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95</v>
      </c>
      <c r="AV8" s="524"/>
      <c r="AW8" s="524"/>
      <c r="AX8" s="524"/>
      <c r="AY8" s="446" t="s">
        <v>109</v>
      </c>
      <c r="AZ8" s="447"/>
      <c r="BA8" s="447"/>
      <c r="BB8" s="447"/>
      <c r="BC8" s="447"/>
      <c r="BD8" s="447"/>
      <c r="BE8" s="447"/>
      <c r="BF8" s="447"/>
      <c r="BG8" s="447"/>
      <c r="BH8" s="447"/>
      <c r="BI8" s="447"/>
      <c r="BJ8" s="447"/>
      <c r="BK8" s="447"/>
      <c r="BL8" s="447"/>
      <c r="BM8" s="448"/>
      <c r="BN8" s="466">
        <v>110074</v>
      </c>
      <c r="BO8" s="467"/>
      <c r="BP8" s="467"/>
      <c r="BQ8" s="467"/>
      <c r="BR8" s="467"/>
      <c r="BS8" s="467"/>
      <c r="BT8" s="467"/>
      <c r="BU8" s="468"/>
      <c r="BV8" s="466">
        <v>47164</v>
      </c>
      <c r="BW8" s="467"/>
      <c r="BX8" s="467"/>
      <c r="BY8" s="467"/>
      <c r="BZ8" s="467"/>
      <c r="CA8" s="467"/>
      <c r="CB8" s="467"/>
      <c r="CC8" s="468"/>
      <c r="CD8" s="475" t="s">
        <v>110</v>
      </c>
      <c r="CE8" s="476"/>
      <c r="CF8" s="476"/>
      <c r="CG8" s="476"/>
      <c r="CH8" s="476"/>
      <c r="CI8" s="476"/>
      <c r="CJ8" s="476"/>
      <c r="CK8" s="476"/>
      <c r="CL8" s="476"/>
      <c r="CM8" s="476"/>
      <c r="CN8" s="476"/>
      <c r="CO8" s="476"/>
      <c r="CP8" s="476"/>
      <c r="CQ8" s="476"/>
      <c r="CR8" s="476"/>
      <c r="CS8" s="477"/>
      <c r="CT8" s="579">
        <v>0.16</v>
      </c>
      <c r="CU8" s="580"/>
      <c r="CV8" s="580"/>
      <c r="CW8" s="580"/>
      <c r="CX8" s="580"/>
      <c r="CY8" s="580"/>
      <c r="CZ8" s="580"/>
      <c r="DA8" s="581"/>
      <c r="DB8" s="579">
        <v>0.16</v>
      </c>
      <c r="DC8" s="580"/>
      <c r="DD8" s="580"/>
      <c r="DE8" s="580"/>
      <c r="DF8" s="580"/>
      <c r="DG8" s="580"/>
      <c r="DH8" s="580"/>
      <c r="DI8" s="581"/>
      <c r="DJ8" s="186"/>
      <c r="DK8" s="186"/>
      <c r="DL8" s="186"/>
      <c r="DM8" s="186"/>
      <c r="DN8" s="186"/>
      <c r="DO8" s="186"/>
    </row>
    <row r="9" spans="1:119" ht="18.75" customHeight="1" thickBot="1" x14ac:dyDescent="0.2">
      <c r="A9" s="187"/>
      <c r="B9" s="608" t="s">
        <v>111</v>
      </c>
      <c r="C9" s="609"/>
      <c r="D9" s="609"/>
      <c r="E9" s="609"/>
      <c r="F9" s="609"/>
      <c r="G9" s="609"/>
      <c r="H9" s="609"/>
      <c r="I9" s="609"/>
      <c r="J9" s="609"/>
      <c r="K9" s="529"/>
      <c r="L9" s="610" t="s">
        <v>112</v>
      </c>
      <c r="M9" s="611"/>
      <c r="N9" s="611"/>
      <c r="O9" s="611"/>
      <c r="P9" s="611"/>
      <c r="Q9" s="612"/>
      <c r="R9" s="613">
        <v>1365</v>
      </c>
      <c r="S9" s="614"/>
      <c r="T9" s="614"/>
      <c r="U9" s="614"/>
      <c r="V9" s="615"/>
      <c r="W9" s="545" t="s">
        <v>113</v>
      </c>
      <c r="X9" s="546"/>
      <c r="Y9" s="546"/>
      <c r="Z9" s="546"/>
      <c r="AA9" s="546"/>
      <c r="AB9" s="546"/>
      <c r="AC9" s="546"/>
      <c r="AD9" s="546"/>
      <c r="AE9" s="546"/>
      <c r="AF9" s="546"/>
      <c r="AG9" s="546"/>
      <c r="AH9" s="546"/>
      <c r="AI9" s="546"/>
      <c r="AJ9" s="546"/>
      <c r="AK9" s="546"/>
      <c r="AL9" s="616"/>
      <c r="AM9" s="535" t="s">
        <v>114</v>
      </c>
      <c r="AN9" s="440"/>
      <c r="AO9" s="440"/>
      <c r="AP9" s="440"/>
      <c r="AQ9" s="440"/>
      <c r="AR9" s="440"/>
      <c r="AS9" s="440"/>
      <c r="AT9" s="441"/>
      <c r="AU9" s="523" t="s">
        <v>115</v>
      </c>
      <c r="AV9" s="524"/>
      <c r="AW9" s="524"/>
      <c r="AX9" s="524"/>
      <c r="AY9" s="446" t="s">
        <v>116</v>
      </c>
      <c r="AZ9" s="447"/>
      <c r="BA9" s="447"/>
      <c r="BB9" s="447"/>
      <c r="BC9" s="447"/>
      <c r="BD9" s="447"/>
      <c r="BE9" s="447"/>
      <c r="BF9" s="447"/>
      <c r="BG9" s="447"/>
      <c r="BH9" s="447"/>
      <c r="BI9" s="447"/>
      <c r="BJ9" s="447"/>
      <c r="BK9" s="447"/>
      <c r="BL9" s="447"/>
      <c r="BM9" s="448"/>
      <c r="BN9" s="466">
        <v>62910</v>
      </c>
      <c r="BO9" s="467"/>
      <c r="BP9" s="467"/>
      <c r="BQ9" s="467"/>
      <c r="BR9" s="467"/>
      <c r="BS9" s="467"/>
      <c r="BT9" s="467"/>
      <c r="BU9" s="468"/>
      <c r="BV9" s="466">
        <v>1035</v>
      </c>
      <c r="BW9" s="467"/>
      <c r="BX9" s="467"/>
      <c r="BY9" s="467"/>
      <c r="BZ9" s="467"/>
      <c r="CA9" s="467"/>
      <c r="CB9" s="467"/>
      <c r="CC9" s="468"/>
      <c r="CD9" s="475" t="s">
        <v>117</v>
      </c>
      <c r="CE9" s="476"/>
      <c r="CF9" s="476"/>
      <c r="CG9" s="476"/>
      <c r="CH9" s="476"/>
      <c r="CI9" s="476"/>
      <c r="CJ9" s="476"/>
      <c r="CK9" s="476"/>
      <c r="CL9" s="476"/>
      <c r="CM9" s="476"/>
      <c r="CN9" s="476"/>
      <c r="CO9" s="476"/>
      <c r="CP9" s="476"/>
      <c r="CQ9" s="476"/>
      <c r="CR9" s="476"/>
      <c r="CS9" s="477"/>
      <c r="CT9" s="436">
        <v>17.8</v>
      </c>
      <c r="CU9" s="437"/>
      <c r="CV9" s="437"/>
      <c r="CW9" s="437"/>
      <c r="CX9" s="437"/>
      <c r="CY9" s="437"/>
      <c r="CZ9" s="437"/>
      <c r="DA9" s="438"/>
      <c r="DB9" s="436">
        <v>18.899999999999999</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118</v>
      </c>
      <c r="M10" s="440"/>
      <c r="N10" s="440"/>
      <c r="O10" s="440"/>
      <c r="P10" s="440"/>
      <c r="Q10" s="441"/>
      <c r="R10" s="442">
        <v>1657</v>
      </c>
      <c r="S10" s="443"/>
      <c r="T10" s="443"/>
      <c r="U10" s="443"/>
      <c r="V10" s="445"/>
      <c r="W10" s="617"/>
      <c r="X10" s="428"/>
      <c r="Y10" s="428"/>
      <c r="Z10" s="428"/>
      <c r="AA10" s="428"/>
      <c r="AB10" s="428"/>
      <c r="AC10" s="428"/>
      <c r="AD10" s="428"/>
      <c r="AE10" s="428"/>
      <c r="AF10" s="428"/>
      <c r="AG10" s="428"/>
      <c r="AH10" s="428"/>
      <c r="AI10" s="428"/>
      <c r="AJ10" s="428"/>
      <c r="AK10" s="428"/>
      <c r="AL10" s="618"/>
      <c r="AM10" s="535" t="s">
        <v>119</v>
      </c>
      <c r="AN10" s="440"/>
      <c r="AO10" s="440"/>
      <c r="AP10" s="440"/>
      <c r="AQ10" s="440"/>
      <c r="AR10" s="440"/>
      <c r="AS10" s="440"/>
      <c r="AT10" s="441"/>
      <c r="AU10" s="523" t="s">
        <v>120</v>
      </c>
      <c r="AV10" s="524"/>
      <c r="AW10" s="524"/>
      <c r="AX10" s="524"/>
      <c r="AY10" s="446" t="s">
        <v>121</v>
      </c>
      <c r="AZ10" s="447"/>
      <c r="BA10" s="447"/>
      <c r="BB10" s="447"/>
      <c r="BC10" s="447"/>
      <c r="BD10" s="447"/>
      <c r="BE10" s="447"/>
      <c r="BF10" s="447"/>
      <c r="BG10" s="447"/>
      <c r="BH10" s="447"/>
      <c r="BI10" s="447"/>
      <c r="BJ10" s="447"/>
      <c r="BK10" s="447"/>
      <c r="BL10" s="447"/>
      <c r="BM10" s="448"/>
      <c r="BN10" s="466">
        <v>40417</v>
      </c>
      <c r="BO10" s="467"/>
      <c r="BP10" s="467"/>
      <c r="BQ10" s="467"/>
      <c r="BR10" s="467"/>
      <c r="BS10" s="467"/>
      <c r="BT10" s="467"/>
      <c r="BU10" s="468"/>
      <c r="BV10" s="466">
        <v>143100</v>
      </c>
      <c r="BW10" s="467"/>
      <c r="BX10" s="467"/>
      <c r="BY10" s="467"/>
      <c r="BZ10" s="467"/>
      <c r="CA10" s="467"/>
      <c r="CB10" s="467"/>
      <c r="CC10" s="468"/>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123</v>
      </c>
      <c r="M11" s="513"/>
      <c r="N11" s="513"/>
      <c r="O11" s="513"/>
      <c r="P11" s="513"/>
      <c r="Q11" s="514"/>
      <c r="R11" s="605" t="s">
        <v>124</v>
      </c>
      <c r="S11" s="606"/>
      <c r="T11" s="606"/>
      <c r="U11" s="606"/>
      <c r="V11" s="607"/>
      <c r="W11" s="617"/>
      <c r="X11" s="428"/>
      <c r="Y11" s="428"/>
      <c r="Z11" s="428"/>
      <c r="AA11" s="428"/>
      <c r="AB11" s="428"/>
      <c r="AC11" s="428"/>
      <c r="AD11" s="428"/>
      <c r="AE11" s="428"/>
      <c r="AF11" s="428"/>
      <c r="AG11" s="428"/>
      <c r="AH11" s="428"/>
      <c r="AI11" s="428"/>
      <c r="AJ11" s="428"/>
      <c r="AK11" s="428"/>
      <c r="AL11" s="618"/>
      <c r="AM11" s="535" t="s">
        <v>125</v>
      </c>
      <c r="AN11" s="440"/>
      <c r="AO11" s="440"/>
      <c r="AP11" s="440"/>
      <c r="AQ11" s="440"/>
      <c r="AR11" s="440"/>
      <c r="AS11" s="440"/>
      <c r="AT11" s="441"/>
      <c r="AU11" s="523" t="s">
        <v>120</v>
      </c>
      <c r="AV11" s="524"/>
      <c r="AW11" s="524"/>
      <c r="AX11" s="524"/>
      <c r="AY11" s="446" t="s">
        <v>126</v>
      </c>
      <c r="AZ11" s="447"/>
      <c r="BA11" s="447"/>
      <c r="BB11" s="447"/>
      <c r="BC11" s="447"/>
      <c r="BD11" s="447"/>
      <c r="BE11" s="447"/>
      <c r="BF11" s="447"/>
      <c r="BG11" s="447"/>
      <c r="BH11" s="447"/>
      <c r="BI11" s="447"/>
      <c r="BJ11" s="447"/>
      <c r="BK11" s="447"/>
      <c r="BL11" s="447"/>
      <c r="BM11" s="448"/>
      <c r="BN11" s="466">
        <v>53966</v>
      </c>
      <c r="BO11" s="467"/>
      <c r="BP11" s="467"/>
      <c r="BQ11" s="467"/>
      <c r="BR11" s="467"/>
      <c r="BS11" s="467"/>
      <c r="BT11" s="467"/>
      <c r="BU11" s="468"/>
      <c r="BV11" s="466">
        <v>76953</v>
      </c>
      <c r="BW11" s="467"/>
      <c r="BX11" s="467"/>
      <c r="BY11" s="467"/>
      <c r="BZ11" s="467"/>
      <c r="CA11" s="467"/>
      <c r="CB11" s="467"/>
      <c r="CC11" s="468"/>
      <c r="CD11" s="475" t="s">
        <v>127</v>
      </c>
      <c r="CE11" s="476"/>
      <c r="CF11" s="476"/>
      <c r="CG11" s="476"/>
      <c r="CH11" s="476"/>
      <c r="CI11" s="476"/>
      <c r="CJ11" s="476"/>
      <c r="CK11" s="476"/>
      <c r="CL11" s="476"/>
      <c r="CM11" s="476"/>
      <c r="CN11" s="476"/>
      <c r="CO11" s="476"/>
      <c r="CP11" s="476"/>
      <c r="CQ11" s="476"/>
      <c r="CR11" s="476"/>
      <c r="CS11" s="477"/>
      <c r="CT11" s="579" t="s">
        <v>128</v>
      </c>
      <c r="CU11" s="580"/>
      <c r="CV11" s="580"/>
      <c r="CW11" s="580"/>
      <c r="CX11" s="580"/>
      <c r="CY11" s="580"/>
      <c r="CZ11" s="580"/>
      <c r="DA11" s="581"/>
      <c r="DB11" s="579" t="s">
        <v>129</v>
      </c>
      <c r="DC11" s="580"/>
      <c r="DD11" s="580"/>
      <c r="DE11" s="580"/>
      <c r="DF11" s="580"/>
      <c r="DG11" s="580"/>
      <c r="DH11" s="580"/>
      <c r="DI11" s="581"/>
      <c r="DJ11" s="186"/>
      <c r="DK11" s="186"/>
      <c r="DL11" s="186"/>
      <c r="DM11" s="186"/>
      <c r="DN11" s="186"/>
      <c r="DO11" s="186"/>
    </row>
    <row r="12" spans="1:119" ht="18.75" customHeight="1" x14ac:dyDescent="0.15">
      <c r="A12" s="187"/>
      <c r="B12" s="582" t="s">
        <v>130</v>
      </c>
      <c r="C12" s="583"/>
      <c r="D12" s="583"/>
      <c r="E12" s="583"/>
      <c r="F12" s="583"/>
      <c r="G12" s="583"/>
      <c r="H12" s="583"/>
      <c r="I12" s="583"/>
      <c r="J12" s="583"/>
      <c r="K12" s="584"/>
      <c r="L12" s="591" t="s">
        <v>131</v>
      </c>
      <c r="M12" s="592"/>
      <c r="N12" s="592"/>
      <c r="O12" s="592"/>
      <c r="P12" s="592"/>
      <c r="Q12" s="593"/>
      <c r="R12" s="594">
        <v>1246</v>
      </c>
      <c r="S12" s="595"/>
      <c r="T12" s="595"/>
      <c r="U12" s="595"/>
      <c r="V12" s="596"/>
      <c r="W12" s="597" t="s">
        <v>1</v>
      </c>
      <c r="X12" s="524"/>
      <c r="Y12" s="524"/>
      <c r="Z12" s="524"/>
      <c r="AA12" s="524"/>
      <c r="AB12" s="598"/>
      <c r="AC12" s="599" t="s">
        <v>132</v>
      </c>
      <c r="AD12" s="600"/>
      <c r="AE12" s="600"/>
      <c r="AF12" s="600"/>
      <c r="AG12" s="601"/>
      <c r="AH12" s="599" t="s">
        <v>133</v>
      </c>
      <c r="AI12" s="600"/>
      <c r="AJ12" s="600"/>
      <c r="AK12" s="600"/>
      <c r="AL12" s="602"/>
      <c r="AM12" s="535" t="s">
        <v>134</v>
      </c>
      <c r="AN12" s="440"/>
      <c r="AO12" s="440"/>
      <c r="AP12" s="440"/>
      <c r="AQ12" s="440"/>
      <c r="AR12" s="440"/>
      <c r="AS12" s="440"/>
      <c r="AT12" s="441"/>
      <c r="AU12" s="523" t="s">
        <v>135</v>
      </c>
      <c r="AV12" s="524"/>
      <c r="AW12" s="524"/>
      <c r="AX12" s="524"/>
      <c r="AY12" s="446" t="s">
        <v>136</v>
      </c>
      <c r="AZ12" s="447"/>
      <c r="BA12" s="447"/>
      <c r="BB12" s="447"/>
      <c r="BC12" s="447"/>
      <c r="BD12" s="447"/>
      <c r="BE12" s="447"/>
      <c r="BF12" s="447"/>
      <c r="BG12" s="447"/>
      <c r="BH12" s="447"/>
      <c r="BI12" s="447"/>
      <c r="BJ12" s="447"/>
      <c r="BK12" s="447"/>
      <c r="BL12" s="447"/>
      <c r="BM12" s="448"/>
      <c r="BN12" s="466">
        <v>90300</v>
      </c>
      <c r="BO12" s="467"/>
      <c r="BP12" s="467"/>
      <c r="BQ12" s="467"/>
      <c r="BR12" s="467"/>
      <c r="BS12" s="467"/>
      <c r="BT12" s="467"/>
      <c r="BU12" s="468"/>
      <c r="BV12" s="466">
        <v>0</v>
      </c>
      <c r="BW12" s="467"/>
      <c r="BX12" s="467"/>
      <c r="BY12" s="467"/>
      <c r="BZ12" s="467"/>
      <c r="CA12" s="467"/>
      <c r="CB12" s="467"/>
      <c r="CC12" s="468"/>
      <c r="CD12" s="475" t="s">
        <v>137</v>
      </c>
      <c r="CE12" s="476"/>
      <c r="CF12" s="476"/>
      <c r="CG12" s="476"/>
      <c r="CH12" s="476"/>
      <c r="CI12" s="476"/>
      <c r="CJ12" s="476"/>
      <c r="CK12" s="476"/>
      <c r="CL12" s="476"/>
      <c r="CM12" s="476"/>
      <c r="CN12" s="476"/>
      <c r="CO12" s="476"/>
      <c r="CP12" s="476"/>
      <c r="CQ12" s="476"/>
      <c r="CR12" s="476"/>
      <c r="CS12" s="477"/>
      <c r="CT12" s="579" t="s">
        <v>129</v>
      </c>
      <c r="CU12" s="580"/>
      <c r="CV12" s="580"/>
      <c r="CW12" s="580"/>
      <c r="CX12" s="580"/>
      <c r="CY12" s="580"/>
      <c r="CZ12" s="580"/>
      <c r="DA12" s="581"/>
      <c r="DB12" s="579" t="s">
        <v>129</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138</v>
      </c>
      <c r="N13" s="567"/>
      <c r="O13" s="567"/>
      <c r="P13" s="567"/>
      <c r="Q13" s="568"/>
      <c r="R13" s="569">
        <v>1230</v>
      </c>
      <c r="S13" s="570"/>
      <c r="T13" s="570"/>
      <c r="U13" s="570"/>
      <c r="V13" s="571"/>
      <c r="W13" s="557" t="s">
        <v>139</v>
      </c>
      <c r="X13" s="479"/>
      <c r="Y13" s="479"/>
      <c r="Z13" s="479"/>
      <c r="AA13" s="479"/>
      <c r="AB13" s="480"/>
      <c r="AC13" s="442">
        <v>115</v>
      </c>
      <c r="AD13" s="443"/>
      <c r="AE13" s="443"/>
      <c r="AF13" s="443"/>
      <c r="AG13" s="444"/>
      <c r="AH13" s="442">
        <v>94</v>
      </c>
      <c r="AI13" s="443"/>
      <c r="AJ13" s="443"/>
      <c r="AK13" s="443"/>
      <c r="AL13" s="445"/>
      <c r="AM13" s="535" t="s">
        <v>140</v>
      </c>
      <c r="AN13" s="440"/>
      <c r="AO13" s="440"/>
      <c r="AP13" s="440"/>
      <c r="AQ13" s="440"/>
      <c r="AR13" s="440"/>
      <c r="AS13" s="440"/>
      <c r="AT13" s="441"/>
      <c r="AU13" s="523" t="s">
        <v>141</v>
      </c>
      <c r="AV13" s="524"/>
      <c r="AW13" s="524"/>
      <c r="AX13" s="524"/>
      <c r="AY13" s="446" t="s">
        <v>142</v>
      </c>
      <c r="AZ13" s="447"/>
      <c r="BA13" s="447"/>
      <c r="BB13" s="447"/>
      <c r="BC13" s="447"/>
      <c r="BD13" s="447"/>
      <c r="BE13" s="447"/>
      <c r="BF13" s="447"/>
      <c r="BG13" s="447"/>
      <c r="BH13" s="447"/>
      <c r="BI13" s="447"/>
      <c r="BJ13" s="447"/>
      <c r="BK13" s="447"/>
      <c r="BL13" s="447"/>
      <c r="BM13" s="448"/>
      <c r="BN13" s="466">
        <v>66993</v>
      </c>
      <c r="BO13" s="467"/>
      <c r="BP13" s="467"/>
      <c r="BQ13" s="467"/>
      <c r="BR13" s="467"/>
      <c r="BS13" s="467"/>
      <c r="BT13" s="467"/>
      <c r="BU13" s="468"/>
      <c r="BV13" s="466">
        <v>221088</v>
      </c>
      <c r="BW13" s="467"/>
      <c r="BX13" s="467"/>
      <c r="BY13" s="467"/>
      <c r="BZ13" s="467"/>
      <c r="CA13" s="467"/>
      <c r="CB13" s="467"/>
      <c r="CC13" s="468"/>
      <c r="CD13" s="475" t="s">
        <v>143</v>
      </c>
      <c r="CE13" s="476"/>
      <c r="CF13" s="476"/>
      <c r="CG13" s="476"/>
      <c r="CH13" s="476"/>
      <c r="CI13" s="476"/>
      <c r="CJ13" s="476"/>
      <c r="CK13" s="476"/>
      <c r="CL13" s="476"/>
      <c r="CM13" s="476"/>
      <c r="CN13" s="476"/>
      <c r="CO13" s="476"/>
      <c r="CP13" s="476"/>
      <c r="CQ13" s="476"/>
      <c r="CR13" s="476"/>
      <c r="CS13" s="477"/>
      <c r="CT13" s="436">
        <v>-1.3</v>
      </c>
      <c r="CU13" s="437"/>
      <c r="CV13" s="437"/>
      <c r="CW13" s="437"/>
      <c r="CX13" s="437"/>
      <c r="CY13" s="437"/>
      <c r="CZ13" s="437"/>
      <c r="DA13" s="438"/>
      <c r="DB13" s="436">
        <v>-2.4</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144</v>
      </c>
      <c r="M14" s="603"/>
      <c r="N14" s="603"/>
      <c r="O14" s="603"/>
      <c r="P14" s="603"/>
      <c r="Q14" s="604"/>
      <c r="R14" s="569">
        <v>1290</v>
      </c>
      <c r="S14" s="570"/>
      <c r="T14" s="570"/>
      <c r="U14" s="570"/>
      <c r="V14" s="571"/>
      <c r="W14" s="572"/>
      <c r="X14" s="482"/>
      <c r="Y14" s="482"/>
      <c r="Z14" s="482"/>
      <c r="AA14" s="482"/>
      <c r="AB14" s="483"/>
      <c r="AC14" s="562">
        <v>18.8</v>
      </c>
      <c r="AD14" s="563"/>
      <c r="AE14" s="563"/>
      <c r="AF14" s="563"/>
      <c r="AG14" s="564"/>
      <c r="AH14" s="562">
        <v>13.3</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145</v>
      </c>
      <c r="CE14" s="473"/>
      <c r="CF14" s="473"/>
      <c r="CG14" s="473"/>
      <c r="CH14" s="473"/>
      <c r="CI14" s="473"/>
      <c r="CJ14" s="473"/>
      <c r="CK14" s="473"/>
      <c r="CL14" s="473"/>
      <c r="CM14" s="473"/>
      <c r="CN14" s="473"/>
      <c r="CO14" s="473"/>
      <c r="CP14" s="473"/>
      <c r="CQ14" s="473"/>
      <c r="CR14" s="473"/>
      <c r="CS14" s="474"/>
      <c r="CT14" s="573" t="s">
        <v>146</v>
      </c>
      <c r="CU14" s="574"/>
      <c r="CV14" s="574"/>
      <c r="CW14" s="574"/>
      <c r="CX14" s="574"/>
      <c r="CY14" s="574"/>
      <c r="CZ14" s="574"/>
      <c r="DA14" s="575"/>
      <c r="DB14" s="573" t="s">
        <v>128</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138</v>
      </c>
      <c r="N15" s="567"/>
      <c r="O15" s="567"/>
      <c r="P15" s="567"/>
      <c r="Q15" s="568"/>
      <c r="R15" s="569">
        <v>1275</v>
      </c>
      <c r="S15" s="570"/>
      <c r="T15" s="570"/>
      <c r="U15" s="570"/>
      <c r="V15" s="571"/>
      <c r="W15" s="557" t="s">
        <v>147</v>
      </c>
      <c r="X15" s="479"/>
      <c r="Y15" s="479"/>
      <c r="Z15" s="479"/>
      <c r="AA15" s="479"/>
      <c r="AB15" s="480"/>
      <c r="AC15" s="442">
        <v>165</v>
      </c>
      <c r="AD15" s="443"/>
      <c r="AE15" s="443"/>
      <c r="AF15" s="443"/>
      <c r="AG15" s="444"/>
      <c r="AH15" s="442">
        <v>224</v>
      </c>
      <c r="AI15" s="443"/>
      <c r="AJ15" s="443"/>
      <c r="AK15" s="443"/>
      <c r="AL15" s="445"/>
      <c r="AM15" s="535"/>
      <c r="AN15" s="440"/>
      <c r="AO15" s="440"/>
      <c r="AP15" s="440"/>
      <c r="AQ15" s="440"/>
      <c r="AR15" s="440"/>
      <c r="AS15" s="440"/>
      <c r="AT15" s="441"/>
      <c r="AU15" s="523"/>
      <c r="AV15" s="524"/>
      <c r="AW15" s="524"/>
      <c r="AX15" s="524"/>
      <c r="AY15" s="458" t="s">
        <v>148</v>
      </c>
      <c r="AZ15" s="459"/>
      <c r="BA15" s="459"/>
      <c r="BB15" s="459"/>
      <c r="BC15" s="459"/>
      <c r="BD15" s="459"/>
      <c r="BE15" s="459"/>
      <c r="BF15" s="459"/>
      <c r="BG15" s="459"/>
      <c r="BH15" s="459"/>
      <c r="BI15" s="459"/>
      <c r="BJ15" s="459"/>
      <c r="BK15" s="459"/>
      <c r="BL15" s="459"/>
      <c r="BM15" s="460"/>
      <c r="BN15" s="461">
        <v>202403</v>
      </c>
      <c r="BO15" s="462"/>
      <c r="BP15" s="462"/>
      <c r="BQ15" s="462"/>
      <c r="BR15" s="462"/>
      <c r="BS15" s="462"/>
      <c r="BT15" s="462"/>
      <c r="BU15" s="463"/>
      <c r="BV15" s="461">
        <v>200989</v>
      </c>
      <c r="BW15" s="462"/>
      <c r="BX15" s="462"/>
      <c r="BY15" s="462"/>
      <c r="BZ15" s="462"/>
      <c r="CA15" s="462"/>
      <c r="CB15" s="462"/>
      <c r="CC15" s="463"/>
      <c r="CD15" s="576" t="s">
        <v>149</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150</v>
      </c>
      <c r="M16" s="560"/>
      <c r="N16" s="560"/>
      <c r="O16" s="560"/>
      <c r="P16" s="560"/>
      <c r="Q16" s="561"/>
      <c r="R16" s="554" t="s">
        <v>151</v>
      </c>
      <c r="S16" s="555"/>
      <c r="T16" s="555"/>
      <c r="U16" s="555"/>
      <c r="V16" s="556"/>
      <c r="W16" s="572"/>
      <c r="X16" s="482"/>
      <c r="Y16" s="482"/>
      <c r="Z16" s="482"/>
      <c r="AA16" s="482"/>
      <c r="AB16" s="483"/>
      <c r="AC16" s="562">
        <v>27</v>
      </c>
      <c r="AD16" s="563"/>
      <c r="AE16" s="563"/>
      <c r="AF16" s="563"/>
      <c r="AG16" s="564"/>
      <c r="AH16" s="562">
        <v>31.8</v>
      </c>
      <c r="AI16" s="563"/>
      <c r="AJ16" s="563"/>
      <c r="AK16" s="563"/>
      <c r="AL16" s="565"/>
      <c r="AM16" s="535"/>
      <c r="AN16" s="440"/>
      <c r="AO16" s="440"/>
      <c r="AP16" s="440"/>
      <c r="AQ16" s="440"/>
      <c r="AR16" s="440"/>
      <c r="AS16" s="440"/>
      <c r="AT16" s="441"/>
      <c r="AU16" s="523"/>
      <c r="AV16" s="524"/>
      <c r="AW16" s="524"/>
      <c r="AX16" s="524"/>
      <c r="AY16" s="446" t="s">
        <v>152</v>
      </c>
      <c r="AZ16" s="447"/>
      <c r="BA16" s="447"/>
      <c r="BB16" s="447"/>
      <c r="BC16" s="447"/>
      <c r="BD16" s="447"/>
      <c r="BE16" s="447"/>
      <c r="BF16" s="447"/>
      <c r="BG16" s="447"/>
      <c r="BH16" s="447"/>
      <c r="BI16" s="447"/>
      <c r="BJ16" s="447"/>
      <c r="BK16" s="447"/>
      <c r="BL16" s="447"/>
      <c r="BM16" s="448"/>
      <c r="BN16" s="466">
        <v>1244306</v>
      </c>
      <c r="BO16" s="467"/>
      <c r="BP16" s="467"/>
      <c r="BQ16" s="467"/>
      <c r="BR16" s="467"/>
      <c r="BS16" s="467"/>
      <c r="BT16" s="467"/>
      <c r="BU16" s="468"/>
      <c r="BV16" s="466">
        <v>1222048</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153</v>
      </c>
      <c r="N17" s="552"/>
      <c r="O17" s="552"/>
      <c r="P17" s="552"/>
      <c r="Q17" s="553"/>
      <c r="R17" s="554" t="s">
        <v>154</v>
      </c>
      <c r="S17" s="555"/>
      <c r="T17" s="555"/>
      <c r="U17" s="555"/>
      <c r="V17" s="556"/>
      <c r="W17" s="557" t="s">
        <v>155</v>
      </c>
      <c r="X17" s="479"/>
      <c r="Y17" s="479"/>
      <c r="Z17" s="479"/>
      <c r="AA17" s="479"/>
      <c r="AB17" s="480"/>
      <c r="AC17" s="442">
        <v>332</v>
      </c>
      <c r="AD17" s="443"/>
      <c r="AE17" s="443"/>
      <c r="AF17" s="443"/>
      <c r="AG17" s="444"/>
      <c r="AH17" s="442">
        <v>387</v>
      </c>
      <c r="AI17" s="443"/>
      <c r="AJ17" s="443"/>
      <c r="AK17" s="443"/>
      <c r="AL17" s="445"/>
      <c r="AM17" s="535"/>
      <c r="AN17" s="440"/>
      <c r="AO17" s="440"/>
      <c r="AP17" s="440"/>
      <c r="AQ17" s="440"/>
      <c r="AR17" s="440"/>
      <c r="AS17" s="440"/>
      <c r="AT17" s="441"/>
      <c r="AU17" s="523"/>
      <c r="AV17" s="524"/>
      <c r="AW17" s="524"/>
      <c r="AX17" s="524"/>
      <c r="AY17" s="446" t="s">
        <v>156</v>
      </c>
      <c r="AZ17" s="447"/>
      <c r="BA17" s="447"/>
      <c r="BB17" s="447"/>
      <c r="BC17" s="447"/>
      <c r="BD17" s="447"/>
      <c r="BE17" s="447"/>
      <c r="BF17" s="447"/>
      <c r="BG17" s="447"/>
      <c r="BH17" s="447"/>
      <c r="BI17" s="447"/>
      <c r="BJ17" s="447"/>
      <c r="BK17" s="447"/>
      <c r="BL17" s="447"/>
      <c r="BM17" s="448"/>
      <c r="BN17" s="466">
        <v>251050</v>
      </c>
      <c r="BO17" s="467"/>
      <c r="BP17" s="467"/>
      <c r="BQ17" s="467"/>
      <c r="BR17" s="467"/>
      <c r="BS17" s="467"/>
      <c r="BT17" s="467"/>
      <c r="BU17" s="468"/>
      <c r="BV17" s="466">
        <v>251474</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157</v>
      </c>
      <c r="C18" s="529"/>
      <c r="D18" s="529"/>
      <c r="E18" s="530"/>
      <c r="F18" s="530"/>
      <c r="G18" s="530"/>
      <c r="H18" s="530"/>
      <c r="I18" s="530"/>
      <c r="J18" s="530"/>
      <c r="K18" s="530"/>
      <c r="L18" s="531">
        <v>109.44</v>
      </c>
      <c r="M18" s="531"/>
      <c r="N18" s="531"/>
      <c r="O18" s="531"/>
      <c r="P18" s="531"/>
      <c r="Q18" s="531"/>
      <c r="R18" s="532"/>
      <c r="S18" s="532"/>
      <c r="T18" s="532"/>
      <c r="U18" s="532"/>
      <c r="V18" s="533"/>
      <c r="W18" s="547"/>
      <c r="X18" s="548"/>
      <c r="Y18" s="548"/>
      <c r="Z18" s="548"/>
      <c r="AA18" s="548"/>
      <c r="AB18" s="558"/>
      <c r="AC18" s="430">
        <v>54.2</v>
      </c>
      <c r="AD18" s="431"/>
      <c r="AE18" s="431"/>
      <c r="AF18" s="431"/>
      <c r="AG18" s="534"/>
      <c r="AH18" s="430">
        <v>54.9</v>
      </c>
      <c r="AI18" s="431"/>
      <c r="AJ18" s="431"/>
      <c r="AK18" s="431"/>
      <c r="AL18" s="432"/>
      <c r="AM18" s="535"/>
      <c r="AN18" s="440"/>
      <c r="AO18" s="440"/>
      <c r="AP18" s="440"/>
      <c r="AQ18" s="440"/>
      <c r="AR18" s="440"/>
      <c r="AS18" s="440"/>
      <c r="AT18" s="441"/>
      <c r="AU18" s="523"/>
      <c r="AV18" s="524"/>
      <c r="AW18" s="524"/>
      <c r="AX18" s="524"/>
      <c r="AY18" s="446" t="s">
        <v>158</v>
      </c>
      <c r="AZ18" s="447"/>
      <c r="BA18" s="447"/>
      <c r="BB18" s="447"/>
      <c r="BC18" s="447"/>
      <c r="BD18" s="447"/>
      <c r="BE18" s="447"/>
      <c r="BF18" s="447"/>
      <c r="BG18" s="447"/>
      <c r="BH18" s="447"/>
      <c r="BI18" s="447"/>
      <c r="BJ18" s="447"/>
      <c r="BK18" s="447"/>
      <c r="BL18" s="447"/>
      <c r="BM18" s="448"/>
      <c r="BN18" s="466">
        <v>1060988</v>
      </c>
      <c r="BO18" s="467"/>
      <c r="BP18" s="467"/>
      <c r="BQ18" s="467"/>
      <c r="BR18" s="467"/>
      <c r="BS18" s="467"/>
      <c r="BT18" s="467"/>
      <c r="BU18" s="468"/>
      <c r="BV18" s="466">
        <v>1008735</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159</v>
      </c>
      <c r="C19" s="529"/>
      <c r="D19" s="529"/>
      <c r="E19" s="530"/>
      <c r="F19" s="530"/>
      <c r="G19" s="530"/>
      <c r="H19" s="530"/>
      <c r="I19" s="530"/>
      <c r="J19" s="530"/>
      <c r="K19" s="530"/>
      <c r="L19" s="536">
        <v>12</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160</v>
      </c>
      <c r="AZ19" s="447"/>
      <c r="BA19" s="447"/>
      <c r="BB19" s="447"/>
      <c r="BC19" s="447"/>
      <c r="BD19" s="447"/>
      <c r="BE19" s="447"/>
      <c r="BF19" s="447"/>
      <c r="BG19" s="447"/>
      <c r="BH19" s="447"/>
      <c r="BI19" s="447"/>
      <c r="BJ19" s="447"/>
      <c r="BK19" s="447"/>
      <c r="BL19" s="447"/>
      <c r="BM19" s="448"/>
      <c r="BN19" s="466">
        <v>1706012</v>
      </c>
      <c r="BO19" s="467"/>
      <c r="BP19" s="467"/>
      <c r="BQ19" s="467"/>
      <c r="BR19" s="467"/>
      <c r="BS19" s="467"/>
      <c r="BT19" s="467"/>
      <c r="BU19" s="468"/>
      <c r="BV19" s="466">
        <v>1650535</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161</v>
      </c>
      <c r="C20" s="529"/>
      <c r="D20" s="529"/>
      <c r="E20" s="530"/>
      <c r="F20" s="530"/>
      <c r="G20" s="530"/>
      <c r="H20" s="530"/>
      <c r="I20" s="530"/>
      <c r="J20" s="530"/>
      <c r="K20" s="530"/>
      <c r="L20" s="536">
        <v>651</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162</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163</v>
      </c>
      <c r="C22" s="496"/>
      <c r="D22" s="497"/>
      <c r="E22" s="504" t="s">
        <v>1</v>
      </c>
      <c r="F22" s="479"/>
      <c r="G22" s="479"/>
      <c r="H22" s="479"/>
      <c r="I22" s="479"/>
      <c r="J22" s="479"/>
      <c r="K22" s="480"/>
      <c r="L22" s="504" t="s">
        <v>164</v>
      </c>
      <c r="M22" s="479"/>
      <c r="N22" s="479"/>
      <c r="O22" s="479"/>
      <c r="P22" s="480"/>
      <c r="Q22" s="489" t="s">
        <v>165</v>
      </c>
      <c r="R22" s="490"/>
      <c r="S22" s="490"/>
      <c r="T22" s="490"/>
      <c r="U22" s="490"/>
      <c r="V22" s="505"/>
      <c r="W22" s="507" t="s">
        <v>166</v>
      </c>
      <c r="X22" s="496"/>
      <c r="Y22" s="497"/>
      <c r="Z22" s="504" t="s">
        <v>1</v>
      </c>
      <c r="AA22" s="479"/>
      <c r="AB22" s="479"/>
      <c r="AC22" s="479"/>
      <c r="AD22" s="479"/>
      <c r="AE22" s="479"/>
      <c r="AF22" s="479"/>
      <c r="AG22" s="480"/>
      <c r="AH22" s="478" t="s">
        <v>167</v>
      </c>
      <c r="AI22" s="479"/>
      <c r="AJ22" s="479"/>
      <c r="AK22" s="479"/>
      <c r="AL22" s="480"/>
      <c r="AM22" s="478" t="s">
        <v>168</v>
      </c>
      <c r="AN22" s="484"/>
      <c r="AO22" s="484"/>
      <c r="AP22" s="484"/>
      <c r="AQ22" s="484"/>
      <c r="AR22" s="485"/>
      <c r="AS22" s="489" t="s">
        <v>165</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169</v>
      </c>
      <c r="AZ23" s="459"/>
      <c r="BA23" s="459"/>
      <c r="BB23" s="459"/>
      <c r="BC23" s="459"/>
      <c r="BD23" s="459"/>
      <c r="BE23" s="459"/>
      <c r="BF23" s="459"/>
      <c r="BG23" s="459"/>
      <c r="BH23" s="459"/>
      <c r="BI23" s="459"/>
      <c r="BJ23" s="459"/>
      <c r="BK23" s="459"/>
      <c r="BL23" s="459"/>
      <c r="BM23" s="460"/>
      <c r="BN23" s="466">
        <v>2328444</v>
      </c>
      <c r="BO23" s="467"/>
      <c r="BP23" s="467"/>
      <c r="BQ23" s="467"/>
      <c r="BR23" s="467"/>
      <c r="BS23" s="467"/>
      <c r="BT23" s="467"/>
      <c r="BU23" s="468"/>
      <c r="BV23" s="466">
        <v>1945420</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170</v>
      </c>
      <c r="F24" s="440"/>
      <c r="G24" s="440"/>
      <c r="H24" s="440"/>
      <c r="I24" s="440"/>
      <c r="J24" s="440"/>
      <c r="K24" s="441"/>
      <c r="L24" s="442">
        <v>1</v>
      </c>
      <c r="M24" s="443"/>
      <c r="N24" s="443"/>
      <c r="O24" s="443"/>
      <c r="P24" s="444"/>
      <c r="Q24" s="442">
        <v>6000</v>
      </c>
      <c r="R24" s="443"/>
      <c r="S24" s="443"/>
      <c r="T24" s="443"/>
      <c r="U24" s="443"/>
      <c r="V24" s="444"/>
      <c r="W24" s="508"/>
      <c r="X24" s="499"/>
      <c r="Y24" s="500"/>
      <c r="Z24" s="439" t="s">
        <v>171</v>
      </c>
      <c r="AA24" s="440"/>
      <c r="AB24" s="440"/>
      <c r="AC24" s="440"/>
      <c r="AD24" s="440"/>
      <c r="AE24" s="440"/>
      <c r="AF24" s="440"/>
      <c r="AG24" s="441"/>
      <c r="AH24" s="442">
        <v>41</v>
      </c>
      <c r="AI24" s="443"/>
      <c r="AJ24" s="443"/>
      <c r="AK24" s="443"/>
      <c r="AL24" s="444"/>
      <c r="AM24" s="442">
        <v>114923</v>
      </c>
      <c r="AN24" s="443"/>
      <c r="AO24" s="443"/>
      <c r="AP24" s="443"/>
      <c r="AQ24" s="443"/>
      <c r="AR24" s="444"/>
      <c r="AS24" s="442">
        <v>2803</v>
      </c>
      <c r="AT24" s="443"/>
      <c r="AU24" s="443"/>
      <c r="AV24" s="443"/>
      <c r="AW24" s="443"/>
      <c r="AX24" s="445"/>
      <c r="AY24" s="433" t="s">
        <v>172</v>
      </c>
      <c r="AZ24" s="434"/>
      <c r="BA24" s="434"/>
      <c r="BB24" s="434"/>
      <c r="BC24" s="434"/>
      <c r="BD24" s="434"/>
      <c r="BE24" s="434"/>
      <c r="BF24" s="434"/>
      <c r="BG24" s="434"/>
      <c r="BH24" s="434"/>
      <c r="BI24" s="434"/>
      <c r="BJ24" s="434"/>
      <c r="BK24" s="434"/>
      <c r="BL24" s="434"/>
      <c r="BM24" s="435"/>
      <c r="BN24" s="466">
        <v>1990489</v>
      </c>
      <c r="BO24" s="467"/>
      <c r="BP24" s="467"/>
      <c r="BQ24" s="467"/>
      <c r="BR24" s="467"/>
      <c r="BS24" s="467"/>
      <c r="BT24" s="467"/>
      <c r="BU24" s="468"/>
      <c r="BV24" s="466">
        <v>1841058</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173</v>
      </c>
      <c r="F25" s="440"/>
      <c r="G25" s="440"/>
      <c r="H25" s="440"/>
      <c r="I25" s="440"/>
      <c r="J25" s="440"/>
      <c r="K25" s="441"/>
      <c r="L25" s="442">
        <v>1</v>
      </c>
      <c r="M25" s="443"/>
      <c r="N25" s="443"/>
      <c r="O25" s="443"/>
      <c r="P25" s="444"/>
      <c r="Q25" s="442">
        <v>5200</v>
      </c>
      <c r="R25" s="443"/>
      <c r="S25" s="443"/>
      <c r="T25" s="443"/>
      <c r="U25" s="443"/>
      <c r="V25" s="444"/>
      <c r="W25" s="508"/>
      <c r="X25" s="499"/>
      <c r="Y25" s="500"/>
      <c r="Z25" s="439" t="s">
        <v>174</v>
      </c>
      <c r="AA25" s="440"/>
      <c r="AB25" s="440"/>
      <c r="AC25" s="440"/>
      <c r="AD25" s="440"/>
      <c r="AE25" s="440"/>
      <c r="AF25" s="440"/>
      <c r="AG25" s="441"/>
      <c r="AH25" s="442" t="s">
        <v>175</v>
      </c>
      <c r="AI25" s="443"/>
      <c r="AJ25" s="443"/>
      <c r="AK25" s="443"/>
      <c r="AL25" s="444"/>
      <c r="AM25" s="442" t="s">
        <v>175</v>
      </c>
      <c r="AN25" s="443"/>
      <c r="AO25" s="443"/>
      <c r="AP25" s="443"/>
      <c r="AQ25" s="443"/>
      <c r="AR25" s="444"/>
      <c r="AS25" s="442" t="s">
        <v>175</v>
      </c>
      <c r="AT25" s="443"/>
      <c r="AU25" s="443"/>
      <c r="AV25" s="443"/>
      <c r="AW25" s="443"/>
      <c r="AX25" s="445"/>
      <c r="AY25" s="458" t="s">
        <v>176</v>
      </c>
      <c r="AZ25" s="459"/>
      <c r="BA25" s="459"/>
      <c r="BB25" s="459"/>
      <c r="BC25" s="459"/>
      <c r="BD25" s="459"/>
      <c r="BE25" s="459"/>
      <c r="BF25" s="459"/>
      <c r="BG25" s="459"/>
      <c r="BH25" s="459"/>
      <c r="BI25" s="459"/>
      <c r="BJ25" s="459"/>
      <c r="BK25" s="459"/>
      <c r="BL25" s="459"/>
      <c r="BM25" s="460"/>
      <c r="BN25" s="461">
        <v>258372</v>
      </c>
      <c r="BO25" s="462"/>
      <c r="BP25" s="462"/>
      <c r="BQ25" s="462"/>
      <c r="BR25" s="462"/>
      <c r="BS25" s="462"/>
      <c r="BT25" s="462"/>
      <c r="BU25" s="463"/>
      <c r="BV25" s="461" t="s">
        <v>175</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177</v>
      </c>
      <c r="F26" s="440"/>
      <c r="G26" s="440"/>
      <c r="H26" s="440"/>
      <c r="I26" s="440"/>
      <c r="J26" s="440"/>
      <c r="K26" s="441"/>
      <c r="L26" s="442">
        <v>1</v>
      </c>
      <c r="M26" s="443"/>
      <c r="N26" s="443"/>
      <c r="O26" s="443"/>
      <c r="P26" s="444"/>
      <c r="Q26" s="442">
        <v>4600</v>
      </c>
      <c r="R26" s="443"/>
      <c r="S26" s="443"/>
      <c r="T26" s="443"/>
      <c r="U26" s="443"/>
      <c r="V26" s="444"/>
      <c r="W26" s="508"/>
      <c r="X26" s="499"/>
      <c r="Y26" s="500"/>
      <c r="Z26" s="439" t="s">
        <v>178</v>
      </c>
      <c r="AA26" s="521"/>
      <c r="AB26" s="521"/>
      <c r="AC26" s="521"/>
      <c r="AD26" s="521"/>
      <c r="AE26" s="521"/>
      <c r="AF26" s="521"/>
      <c r="AG26" s="522"/>
      <c r="AH26" s="442">
        <v>2</v>
      </c>
      <c r="AI26" s="443"/>
      <c r="AJ26" s="443"/>
      <c r="AK26" s="443"/>
      <c r="AL26" s="444"/>
      <c r="AM26" s="442" t="s">
        <v>179</v>
      </c>
      <c r="AN26" s="443"/>
      <c r="AO26" s="443"/>
      <c r="AP26" s="443"/>
      <c r="AQ26" s="443"/>
      <c r="AR26" s="444"/>
      <c r="AS26" s="442" t="s">
        <v>179</v>
      </c>
      <c r="AT26" s="443"/>
      <c r="AU26" s="443"/>
      <c r="AV26" s="443"/>
      <c r="AW26" s="443"/>
      <c r="AX26" s="445"/>
      <c r="AY26" s="475" t="s">
        <v>180</v>
      </c>
      <c r="AZ26" s="476"/>
      <c r="BA26" s="476"/>
      <c r="BB26" s="476"/>
      <c r="BC26" s="476"/>
      <c r="BD26" s="476"/>
      <c r="BE26" s="476"/>
      <c r="BF26" s="476"/>
      <c r="BG26" s="476"/>
      <c r="BH26" s="476"/>
      <c r="BI26" s="476"/>
      <c r="BJ26" s="476"/>
      <c r="BK26" s="476"/>
      <c r="BL26" s="476"/>
      <c r="BM26" s="477"/>
      <c r="BN26" s="466" t="s">
        <v>175</v>
      </c>
      <c r="BO26" s="467"/>
      <c r="BP26" s="467"/>
      <c r="BQ26" s="467"/>
      <c r="BR26" s="467"/>
      <c r="BS26" s="467"/>
      <c r="BT26" s="467"/>
      <c r="BU26" s="468"/>
      <c r="BV26" s="466" t="s">
        <v>175</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181</v>
      </c>
      <c r="F27" s="440"/>
      <c r="G27" s="440"/>
      <c r="H27" s="440"/>
      <c r="I27" s="440"/>
      <c r="J27" s="440"/>
      <c r="K27" s="441"/>
      <c r="L27" s="442">
        <v>1</v>
      </c>
      <c r="M27" s="443"/>
      <c r="N27" s="443"/>
      <c r="O27" s="443"/>
      <c r="P27" s="444"/>
      <c r="Q27" s="442">
        <v>2310</v>
      </c>
      <c r="R27" s="443"/>
      <c r="S27" s="443"/>
      <c r="T27" s="443"/>
      <c r="U27" s="443"/>
      <c r="V27" s="444"/>
      <c r="W27" s="508"/>
      <c r="X27" s="499"/>
      <c r="Y27" s="500"/>
      <c r="Z27" s="439" t="s">
        <v>182</v>
      </c>
      <c r="AA27" s="440"/>
      <c r="AB27" s="440"/>
      <c r="AC27" s="440"/>
      <c r="AD27" s="440"/>
      <c r="AE27" s="440"/>
      <c r="AF27" s="440"/>
      <c r="AG27" s="441"/>
      <c r="AH27" s="442" t="s">
        <v>175</v>
      </c>
      <c r="AI27" s="443"/>
      <c r="AJ27" s="443"/>
      <c r="AK27" s="443"/>
      <c r="AL27" s="444"/>
      <c r="AM27" s="442" t="s">
        <v>175</v>
      </c>
      <c r="AN27" s="443"/>
      <c r="AO27" s="443"/>
      <c r="AP27" s="443"/>
      <c r="AQ27" s="443"/>
      <c r="AR27" s="444"/>
      <c r="AS27" s="442" t="s">
        <v>128</v>
      </c>
      <c r="AT27" s="443"/>
      <c r="AU27" s="443"/>
      <c r="AV27" s="443"/>
      <c r="AW27" s="443"/>
      <c r="AX27" s="445"/>
      <c r="AY27" s="472" t="s">
        <v>183</v>
      </c>
      <c r="AZ27" s="473"/>
      <c r="BA27" s="473"/>
      <c r="BB27" s="473"/>
      <c r="BC27" s="473"/>
      <c r="BD27" s="473"/>
      <c r="BE27" s="473"/>
      <c r="BF27" s="473"/>
      <c r="BG27" s="473"/>
      <c r="BH27" s="473"/>
      <c r="BI27" s="473"/>
      <c r="BJ27" s="473"/>
      <c r="BK27" s="473"/>
      <c r="BL27" s="473"/>
      <c r="BM27" s="474"/>
      <c r="BN27" s="469">
        <v>13000</v>
      </c>
      <c r="BO27" s="470"/>
      <c r="BP27" s="470"/>
      <c r="BQ27" s="470"/>
      <c r="BR27" s="470"/>
      <c r="BS27" s="470"/>
      <c r="BT27" s="470"/>
      <c r="BU27" s="471"/>
      <c r="BV27" s="469">
        <v>13000</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184</v>
      </c>
      <c r="F28" s="440"/>
      <c r="G28" s="440"/>
      <c r="H28" s="440"/>
      <c r="I28" s="440"/>
      <c r="J28" s="440"/>
      <c r="K28" s="441"/>
      <c r="L28" s="442">
        <v>1</v>
      </c>
      <c r="M28" s="443"/>
      <c r="N28" s="443"/>
      <c r="O28" s="443"/>
      <c r="P28" s="444"/>
      <c r="Q28" s="442">
        <v>1590</v>
      </c>
      <c r="R28" s="443"/>
      <c r="S28" s="443"/>
      <c r="T28" s="443"/>
      <c r="U28" s="443"/>
      <c r="V28" s="444"/>
      <c r="W28" s="508"/>
      <c r="X28" s="499"/>
      <c r="Y28" s="500"/>
      <c r="Z28" s="439" t="s">
        <v>185</v>
      </c>
      <c r="AA28" s="440"/>
      <c r="AB28" s="440"/>
      <c r="AC28" s="440"/>
      <c r="AD28" s="440"/>
      <c r="AE28" s="440"/>
      <c r="AF28" s="440"/>
      <c r="AG28" s="441"/>
      <c r="AH28" s="442" t="s">
        <v>175</v>
      </c>
      <c r="AI28" s="443"/>
      <c r="AJ28" s="443"/>
      <c r="AK28" s="443"/>
      <c r="AL28" s="444"/>
      <c r="AM28" s="442" t="s">
        <v>175</v>
      </c>
      <c r="AN28" s="443"/>
      <c r="AO28" s="443"/>
      <c r="AP28" s="443"/>
      <c r="AQ28" s="443"/>
      <c r="AR28" s="444"/>
      <c r="AS28" s="442" t="s">
        <v>128</v>
      </c>
      <c r="AT28" s="443"/>
      <c r="AU28" s="443"/>
      <c r="AV28" s="443"/>
      <c r="AW28" s="443"/>
      <c r="AX28" s="445"/>
      <c r="AY28" s="449" t="s">
        <v>186</v>
      </c>
      <c r="AZ28" s="450"/>
      <c r="BA28" s="450"/>
      <c r="BB28" s="451"/>
      <c r="BC28" s="458" t="s">
        <v>49</v>
      </c>
      <c r="BD28" s="459"/>
      <c r="BE28" s="459"/>
      <c r="BF28" s="459"/>
      <c r="BG28" s="459"/>
      <c r="BH28" s="459"/>
      <c r="BI28" s="459"/>
      <c r="BJ28" s="459"/>
      <c r="BK28" s="459"/>
      <c r="BL28" s="459"/>
      <c r="BM28" s="460"/>
      <c r="BN28" s="461">
        <v>1751215</v>
      </c>
      <c r="BO28" s="462"/>
      <c r="BP28" s="462"/>
      <c r="BQ28" s="462"/>
      <c r="BR28" s="462"/>
      <c r="BS28" s="462"/>
      <c r="BT28" s="462"/>
      <c r="BU28" s="463"/>
      <c r="BV28" s="461">
        <v>1801098</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187</v>
      </c>
      <c r="F29" s="440"/>
      <c r="G29" s="440"/>
      <c r="H29" s="440"/>
      <c r="I29" s="440"/>
      <c r="J29" s="440"/>
      <c r="K29" s="441"/>
      <c r="L29" s="442">
        <v>6</v>
      </c>
      <c r="M29" s="443"/>
      <c r="N29" s="443"/>
      <c r="O29" s="443"/>
      <c r="P29" s="444"/>
      <c r="Q29" s="442">
        <v>1400</v>
      </c>
      <c r="R29" s="443"/>
      <c r="S29" s="443"/>
      <c r="T29" s="443"/>
      <c r="U29" s="443"/>
      <c r="V29" s="444"/>
      <c r="W29" s="509"/>
      <c r="X29" s="510"/>
      <c r="Y29" s="511"/>
      <c r="Z29" s="439" t="s">
        <v>188</v>
      </c>
      <c r="AA29" s="440"/>
      <c r="AB29" s="440"/>
      <c r="AC29" s="440"/>
      <c r="AD29" s="440"/>
      <c r="AE29" s="440"/>
      <c r="AF29" s="440"/>
      <c r="AG29" s="441"/>
      <c r="AH29" s="442">
        <v>41</v>
      </c>
      <c r="AI29" s="443"/>
      <c r="AJ29" s="443"/>
      <c r="AK29" s="443"/>
      <c r="AL29" s="444"/>
      <c r="AM29" s="442">
        <v>114923</v>
      </c>
      <c r="AN29" s="443"/>
      <c r="AO29" s="443"/>
      <c r="AP29" s="443"/>
      <c r="AQ29" s="443"/>
      <c r="AR29" s="444"/>
      <c r="AS29" s="442">
        <v>2803</v>
      </c>
      <c r="AT29" s="443"/>
      <c r="AU29" s="443"/>
      <c r="AV29" s="443"/>
      <c r="AW29" s="443"/>
      <c r="AX29" s="445"/>
      <c r="AY29" s="452"/>
      <c r="AZ29" s="453"/>
      <c r="BA29" s="453"/>
      <c r="BB29" s="454"/>
      <c r="BC29" s="446" t="s">
        <v>189</v>
      </c>
      <c r="BD29" s="447"/>
      <c r="BE29" s="447"/>
      <c r="BF29" s="447"/>
      <c r="BG29" s="447"/>
      <c r="BH29" s="447"/>
      <c r="BI29" s="447"/>
      <c r="BJ29" s="447"/>
      <c r="BK29" s="447"/>
      <c r="BL29" s="447"/>
      <c r="BM29" s="448"/>
      <c r="BN29" s="466">
        <v>306685</v>
      </c>
      <c r="BO29" s="467"/>
      <c r="BP29" s="467"/>
      <c r="BQ29" s="467"/>
      <c r="BR29" s="467"/>
      <c r="BS29" s="467"/>
      <c r="BT29" s="467"/>
      <c r="BU29" s="468"/>
      <c r="BV29" s="466">
        <v>270448</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190</v>
      </c>
      <c r="X30" s="519"/>
      <c r="Y30" s="519"/>
      <c r="Z30" s="519"/>
      <c r="AA30" s="519"/>
      <c r="AB30" s="519"/>
      <c r="AC30" s="519"/>
      <c r="AD30" s="519"/>
      <c r="AE30" s="519"/>
      <c r="AF30" s="519"/>
      <c r="AG30" s="520"/>
      <c r="AH30" s="430">
        <v>89.5</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51</v>
      </c>
      <c r="BD30" s="434"/>
      <c r="BE30" s="434"/>
      <c r="BF30" s="434"/>
      <c r="BG30" s="434"/>
      <c r="BH30" s="434"/>
      <c r="BI30" s="434"/>
      <c r="BJ30" s="434"/>
      <c r="BK30" s="434"/>
      <c r="BL30" s="434"/>
      <c r="BM30" s="435"/>
      <c r="BN30" s="469">
        <v>205769</v>
      </c>
      <c r="BO30" s="470"/>
      <c r="BP30" s="470"/>
      <c r="BQ30" s="470"/>
      <c r="BR30" s="470"/>
      <c r="BS30" s="470"/>
      <c r="BT30" s="470"/>
      <c r="BU30" s="471"/>
      <c r="BV30" s="469">
        <v>180255</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197</v>
      </c>
      <c r="D33" s="429"/>
      <c r="E33" s="428" t="s">
        <v>198</v>
      </c>
      <c r="F33" s="428"/>
      <c r="G33" s="428"/>
      <c r="H33" s="428"/>
      <c r="I33" s="428"/>
      <c r="J33" s="428"/>
      <c r="K33" s="428"/>
      <c r="L33" s="428"/>
      <c r="M33" s="428"/>
      <c r="N33" s="428"/>
      <c r="O33" s="428"/>
      <c r="P33" s="428"/>
      <c r="Q33" s="428"/>
      <c r="R33" s="428"/>
      <c r="S33" s="428"/>
      <c r="T33" s="216"/>
      <c r="U33" s="429" t="s">
        <v>197</v>
      </c>
      <c r="V33" s="429"/>
      <c r="W33" s="428" t="s">
        <v>198</v>
      </c>
      <c r="X33" s="428"/>
      <c r="Y33" s="428"/>
      <c r="Z33" s="428"/>
      <c r="AA33" s="428"/>
      <c r="AB33" s="428"/>
      <c r="AC33" s="428"/>
      <c r="AD33" s="428"/>
      <c r="AE33" s="428"/>
      <c r="AF33" s="428"/>
      <c r="AG33" s="428"/>
      <c r="AH33" s="428"/>
      <c r="AI33" s="428"/>
      <c r="AJ33" s="428"/>
      <c r="AK33" s="428"/>
      <c r="AL33" s="216"/>
      <c r="AM33" s="429" t="s">
        <v>199</v>
      </c>
      <c r="AN33" s="429"/>
      <c r="AO33" s="428" t="s">
        <v>200</v>
      </c>
      <c r="AP33" s="428"/>
      <c r="AQ33" s="428"/>
      <c r="AR33" s="428"/>
      <c r="AS33" s="428"/>
      <c r="AT33" s="428"/>
      <c r="AU33" s="428"/>
      <c r="AV33" s="428"/>
      <c r="AW33" s="428"/>
      <c r="AX33" s="428"/>
      <c r="AY33" s="428"/>
      <c r="AZ33" s="428"/>
      <c r="BA33" s="428"/>
      <c r="BB33" s="428"/>
      <c r="BC33" s="428"/>
      <c r="BD33" s="217"/>
      <c r="BE33" s="428" t="s">
        <v>201</v>
      </c>
      <c r="BF33" s="428"/>
      <c r="BG33" s="428" t="s">
        <v>202</v>
      </c>
      <c r="BH33" s="428"/>
      <c r="BI33" s="428"/>
      <c r="BJ33" s="428"/>
      <c r="BK33" s="428"/>
      <c r="BL33" s="428"/>
      <c r="BM33" s="428"/>
      <c r="BN33" s="428"/>
      <c r="BO33" s="428"/>
      <c r="BP33" s="428"/>
      <c r="BQ33" s="428"/>
      <c r="BR33" s="428"/>
      <c r="BS33" s="428"/>
      <c r="BT33" s="428"/>
      <c r="BU33" s="428"/>
      <c r="BV33" s="217"/>
      <c r="BW33" s="429" t="s">
        <v>201</v>
      </c>
      <c r="BX33" s="429"/>
      <c r="BY33" s="428" t="s">
        <v>203</v>
      </c>
      <c r="BZ33" s="428"/>
      <c r="CA33" s="428"/>
      <c r="CB33" s="428"/>
      <c r="CC33" s="428"/>
      <c r="CD33" s="428"/>
      <c r="CE33" s="428"/>
      <c r="CF33" s="428"/>
      <c r="CG33" s="428"/>
      <c r="CH33" s="428"/>
      <c r="CI33" s="428"/>
      <c r="CJ33" s="428"/>
      <c r="CK33" s="428"/>
      <c r="CL33" s="428"/>
      <c r="CM33" s="428"/>
      <c r="CN33" s="216"/>
      <c r="CO33" s="429" t="s">
        <v>199</v>
      </c>
      <c r="CP33" s="429"/>
      <c r="CQ33" s="428" t="s">
        <v>204</v>
      </c>
      <c r="CR33" s="428"/>
      <c r="CS33" s="428"/>
      <c r="CT33" s="428"/>
      <c r="CU33" s="428"/>
      <c r="CV33" s="428"/>
      <c r="CW33" s="428"/>
      <c r="CX33" s="428"/>
      <c r="CY33" s="428"/>
      <c r="CZ33" s="428"/>
      <c r="DA33" s="428"/>
      <c r="DB33" s="428"/>
      <c r="DC33" s="428"/>
      <c r="DD33" s="428"/>
      <c r="DE33" s="428"/>
      <c r="DF33" s="216"/>
      <c r="DG33" s="427" t="s">
        <v>205</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天龍村国民健康保険特別会計</v>
      </c>
      <c r="X34" s="424"/>
      <c r="Y34" s="424"/>
      <c r="Z34" s="424"/>
      <c r="AA34" s="424"/>
      <c r="AB34" s="424"/>
      <c r="AC34" s="424"/>
      <c r="AD34" s="424"/>
      <c r="AE34" s="424"/>
      <c r="AF34" s="424"/>
      <c r="AG34" s="424"/>
      <c r="AH34" s="424"/>
      <c r="AI34" s="424"/>
      <c r="AJ34" s="424"/>
      <c r="AK34" s="424"/>
      <c r="AL34" s="214"/>
      <c r="AM34" s="425" t="str">
        <f>IF(AO34="","",MAX(C34:D43,U34:V43)+1)</f>
        <v/>
      </c>
      <c r="AN34" s="425"/>
      <c r="AO34" s="424"/>
      <c r="AP34" s="424"/>
      <c r="AQ34" s="424"/>
      <c r="AR34" s="424"/>
      <c r="AS34" s="424"/>
      <c r="AT34" s="424"/>
      <c r="AU34" s="424"/>
      <c r="AV34" s="424"/>
      <c r="AW34" s="424"/>
      <c r="AX34" s="424"/>
      <c r="AY34" s="424"/>
      <c r="AZ34" s="424"/>
      <c r="BA34" s="424"/>
      <c r="BB34" s="424"/>
      <c r="BC34" s="424"/>
      <c r="BD34" s="214"/>
      <c r="BE34" s="425">
        <f>IF(BG34="","",MAX(C34:D43,U34:V43,AM34:AN43)+1)</f>
        <v>5</v>
      </c>
      <c r="BF34" s="425"/>
      <c r="BG34" s="424" t="str">
        <f>IF('各会計、関係団体の財政状況及び健全化判断比率'!B31="","",'各会計、関係団体の財政状況及び健全化判断比率'!B31)</f>
        <v>天龍村営水道特別会計</v>
      </c>
      <c r="BH34" s="424"/>
      <c r="BI34" s="424"/>
      <c r="BJ34" s="424"/>
      <c r="BK34" s="424"/>
      <c r="BL34" s="424"/>
      <c r="BM34" s="424"/>
      <c r="BN34" s="424"/>
      <c r="BO34" s="424"/>
      <c r="BP34" s="424"/>
      <c r="BQ34" s="424"/>
      <c r="BR34" s="424"/>
      <c r="BS34" s="424"/>
      <c r="BT34" s="424"/>
      <c r="BU34" s="424"/>
      <c r="BV34" s="214"/>
      <c r="BW34" s="425">
        <f>IF(BY34="","",MAX(C34:D43,U34:V43,AM34:AN43,BE34:BF43)+1)</f>
        <v>7</v>
      </c>
      <c r="BX34" s="425"/>
      <c r="BY34" s="424" t="str">
        <f>IF('各会計、関係団体の財政状況及び健全化判断比率'!B68="","",'各会計、関係団体の財政状況及び健全化判断比率'!B68)</f>
        <v>南信州広域連合（一般会計）</v>
      </c>
      <c r="BZ34" s="424"/>
      <c r="CA34" s="424"/>
      <c r="CB34" s="424"/>
      <c r="CC34" s="424"/>
      <c r="CD34" s="424"/>
      <c r="CE34" s="424"/>
      <c r="CF34" s="424"/>
      <c r="CG34" s="424"/>
      <c r="CH34" s="424"/>
      <c r="CI34" s="424"/>
      <c r="CJ34" s="424"/>
      <c r="CK34" s="424"/>
      <c r="CL34" s="424"/>
      <c r="CM34" s="424"/>
      <c r="CN34" s="214"/>
      <c r="CO34" s="425">
        <f>IF(CQ34="","",MAX(C34:D43,U34:V43,AM34:AN43,BE34:BF43,BW34:BX43)+1)</f>
        <v>17</v>
      </c>
      <c r="CP34" s="425"/>
      <c r="CQ34" s="424" t="str">
        <f>IF('各会計、関係団体の財政状況及び健全化判断比率'!BS7="","",'各会計、関係団体の財政状況及び健全化判断比率'!BS7)</f>
        <v>有限会社　龍泉閣</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天龍村介護保険特別会計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f t="shared" ref="BE35:BE43" si="1">IF(BG35="","",BE34+1)</f>
        <v>6</v>
      </c>
      <c r="BF35" s="425"/>
      <c r="BG35" s="424" t="str">
        <f>IF('各会計、関係団体の財政状況及び健全化判断比率'!B32="","",'各会計、関係団体の財政状況及び健全化判断比率'!B32)</f>
        <v>天龍村営下水道事業特別会計</v>
      </c>
      <c r="BH35" s="424"/>
      <c r="BI35" s="424"/>
      <c r="BJ35" s="424"/>
      <c r="BK35" s="424"/>
      <c r="BL35" s="424"/>
      <c r="BM35" s="424"/>
      <c r="BN35" s="424"/>
      <c r="BO35" s="424"/>
      <c r="BP35" s="424"/>
      <c r="BQ35" s="424"/>
      <c r="BR35" s="424"/>
      <c r="BS35" s="424"/>
      <c r="BT35" s="424"/>
      <c r="BU35" s="424"/>
      <c r="BV35" s="214"/>
      <c r="BW35" s="425">
        <f t="shared" ref="BW35:BW43" si="2">IF(BY35="","",BW34+1)</f>
        <v>8</v>
      </c>
      <c r="BX35" s="425"/>
      <c r="BY35" s="424" t="str">
        <f>IF('各会計、関係団体の財政状況及び健全化判断比率'!B69="","",'各会計、関係団体の財政状況及び健全化判断比率'!B69)</f>
        <v>南信州広域連合（南信州広域振興基金特別会計）</v>
      </c>
      <c r="BZ35" s="424"/>
      <c r="CA35" s="424"/>
      <c r="CB35" s="424"/>
      <c r="CC35" s="424"/>
      <c r="CD35" s="424"/>
      <c r="CE35" s="424"/>
      <c r="CF35" s="424"/>
      <c r="CG35" s="424"/>
      <c r="CH35" s="424"/>
      <c r="CI35" s="424"/>
      <c r="CJ35" s="424"/>
      <c r="CK35" s="424"/>
      <c r="CL35" s="424"/>
      <c r="CM35" s="424"/>
      <c r="CN35" s="214"/>
      <c r="CO35" s="425">
        <f t="shared" ref="CO35:CO43" si="3">IF(CQ35="","",CO34+1)</f>
        <v>18</v>
      </c>
      <c r="CP35" s="425"/>
      <c r="CQ35" s="424" t="str">
        <f>IF('各会計、関係団体の財政状況及び健全化判断比率'!BS8="","",'各会計、関係団体の財政状況及び健全化判断比率'!BS8)</f>
        <v>有限会社　天龍農林業公社</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4</v>
      </c>
      <c r="V36" s="425"/>
      <c r="W36" s="424" t="str">
        <f>IF('各会計、関係団体の財政状況及び健全化判断比率'!B30="","",'各会計、関係団体の財政状況及び健全化判断比率'!B30)</f>
        <v>天龍村後期高齢者医療保険特別会計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9</v>
      </c>
      <c r="BX36" s="425"/>
      <c r="BY36" s="424" t="str">
        <f>IF('各会計、関係団体の財政状況及び健全化判断比率'!B70="","",'各会計、関係団体の財政状況及び健全化判断比率'!B70)</f>
        <v>南信州広域連合（飯田広域消防特別会計）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10</v>
      </c>
      <c r="BX37" s="425"/>
      <c r="BY37" s="424" t="str">
        <f>IF('各会計、関係団体の財政状況及び健全化判断比率'!B71="","",'各会計、関係団体の財政状況及び健全化判断比率'!B71)</f>
        <v>南信州広域連合（稲葉クリーンセンター特別会計）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11</v>
      </c>
      <c r="BX38" s="425"/>
      <c r="BY38" s="424" t="str">
        <f>IF('各会計、関係団体の財政状況及び健全化判断比率'!B72="","",'各会計、関係団体の財政状況及び健全化判断比率'!B72)</f>
        <v>長野県市町村自治振興組合（一般会計）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12</v>
      </c>
      <c r="BX39" s="425"/>
      <c r="BY39" s="424" t="str">
        <f>IF('各会計、関係団体の財政状況及び健全化判断比率'!B73="","",'各会計、関係団体の財政状況及び健全化判断比率'!B73)</f>
        <v>長野県地方税滞納整理機構（一般会計）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13</v>
      </c>
      <c r="BX40" s="425"/>
      <c r="BY40" s="424" t="str">
        <f>IF('各会計、関係団体の財政状況及び健全化判断比率'!B74="","",'各会計、関係団体の財政状況及び健全化判断比率'!B74)</f>
        <v>長野県市町村総合事務組合（一般会計）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14</v>
      </c>
      <c r="BX41" s="425"/>
      <c r="BY41" s="424" t="str">
        <f>IF('各会計、関係団体の財政状況及び健全化判断比率'!B75="","",'各会計、関係団体の財政状況及び健全化判断比率'!B75)</f>
        <v>長野県市町村総合事務組合（非常勤職員公務災害補償特別会計）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15</v>
      </c>
      <c r="BX42" s="425"/>
      <c r="BY42" s="424" t="str">
        <f>IF('各会計、関係団体の財政状況及び健全化判断比率'!B76="","",'各会計、関係団体の財政状況及び健全化判断比率'!B76)</f>
        <v>長野県後期高齢者医療広域連合（一般会計）</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f t="shared" si="2"/>
        <v>16</v>
      </c>
      <c r="BX43" s="425"/>
      <c r="BY43" s="424" t="str">
        <f>IF('各会計、関係団体の財政状況及び健全化判断比率'!B77="","",'各会計、関係団体の財政状況及び健全化判断比率'!B77)</f>
        <v>長野県後期高齢者医療広域連合（後期高齢者医療事業会計）</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UUHm+hZpMpccLJ2FRkpdM8AvCiE3DcowVgFMYmDiiANLqKpW3R6JbgOWeuDlMkw+1Xn0Ivv+F8JNnNJCvQbGCA==" saltValue="QcXRZ8xKAKaf4uDRWiwQ0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214</v>
      </c>
      <c r="DI1" s="798"/>
      <c r="DJ1" s="798"/>
      <c r="DK1" s="798"/>
      <c r="DL1" s="798"/>
      <c r="DM1" s="798"/>
      <c r="DN1" s="799"/>
      <c r="DO1" s="226"/>
      <c r="DP1" s="797" t="s">
        <v>215</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217</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218</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219</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220</v>
      </c>
      <c r="S4" s="740"/>
      <c r="T4" s="740"/>
      <c r="U4" s="740"/>
      <c r="V4" s="740"/>
      <c r="W4" s="740"/>
      <c r="X4" s="740"/>
      <c r="Y4" s="741"/>
      <c r="Z4" s="739" t="s">
        <v>221</v>
      </c>
      <c r="AA4" s="740"/>
      <c r="AB4" s="740"/>
      <c r="AC4" s="741"/>
      <c r="AD4" s="739" t="s">
        <v>222</v>
      </c>
      <c r="AE4" s="740"/>
      <c r="AF4" s="740"/>
      <c r="AG4" s="740"/>
      <c r="AH4" s="740"/>
      <c r="AI4" s="740"/>
      <c r="AJ4" s="740"/>
      <c r="AK4" s="741"/>
      <c r="AL4" s="739" t="s">
        <v>221</v>
      </c>
      <c r="AM4" s="740"/>
      <c r="AN4" s="740"/>
      <c r="AO4" s="741"/>
      <c r="AP4" s="800" t="s">
        <v>223</v>
      </c>
      <c r="AQ4" s="800"/>
      <c r="AR4" s="800"/>
      <c r="AS4" s="800"/>
      <c r="AT4" s="800"/>
      <c r="AU4" s="800"/>
      <c r="AV4" s="800"/>
      <c r="AW4" s="800"/>
      <c r="AX4" s="800"/>
      <c r="AY4" s="800"/>
      <c r="AZ4" s="800"/>
      <c r="BA4" s="800"/>
      <c r="BB4" s="800"/>
      <c r="BC4" s="800"/>
      <c r="BD4" s="800"/>
      <c r="BE4" s="800"/>
      <c r="BF4" s="800"/>
      <c r="BG4" s="800" t="s">
        <v>224</v>
      </c>
      <c r="BH4" s="800"/>
      <c r="BI4" s="800"/>
      <c r="BJ4" s="800"/>
      <c r="BK4" s="800"/>
      <c r="BL4" s="800"/>
      <c r="BM4" s="800"/>
      <c r="BN4" s="800"/>
      <c r="BO4" s="800" t="s">
        <v>221</v>
      </c>
      <c r="BP4" s="800"/>
      <c r="BQ4" s="800"/>
      <c r="BR4" s="800"/>
      <c r="BS4" s="800" t="s">
        <v>225</v>
      </c>
      <c r="BT4" s="800"/>
      <c r="BU4" s="800"/>
      <c r="BV4" s="800"/>
      <c r="BW4" s="800"/>
      <c r="BX4" s="800"/>
      <c r="BY4" s="800"/>
      <c r="BZ4" s="800"/>
      <c r="CA4" s="800"/>
      <c r="CB4" s="800"/>
      <c r="CD4" s="782" t="s">
        <v>226</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227</v>
      </c>
      <c r="C5" s="745"/>
      <c r="D5" s="745"/>
      <c r="E5" s="745"/>
      <c r="F5" s="745"/>
      <c r="G5" s="745"/>
      <c r="H5" s="745"/>
      <c r="I5" s="745"/>
      <c r="J5" s="745"/>
      <c r="K5" s="745"/>
      <c r="L5" s="745"/>
      <c r="M5" s="745"/>
      <c r="N5" s="745"/>
      <c r="O5" s="745"/>
      <c r="P5" s="745"/>
      <c r="Q5" s="746"/>
      <c r="R5" s="733">
        <v>215532</v>
      </c>
      <c r="S5" s="734"/>
      <c r="T5" s="734"/>
      <c r="U5" s="734"/>
      <c r="V5" s="734"/>
      <c r="W5" s="734"/>
      <c r="X5" s="734"/>
      <c r="Y5" s="777"/>
      <c r="Z5" s="795">
        <v>8.1999999999999993</v>
      </c>
      <c r="AA5" s="795"/>
      <c r="AB5" s="795"/>
      <c r="AC5" s="795"/>
      <c r="AD5" s="796">
        <v>215464</v>
      </c>
      <c r="AE5" s="796"/>
      <c r="AF5" s="796"/>
      <c r="AG5" s="796"/>
      <c r="AH5" s="796"/>
      <c r="AI5" s="796"/>
      <c r="AJ5" s="796"/>
      <c r="AK5" s="796"/>
      <c r="AL5" s="778">
        <v>16.2</v>
      </c>
      <c r="AM5" s="749"/>
      <c r="AN5" s="749"/>
      <c r="AO5" s="779"/>
      <c r="AP5" s="744" t="s">
        <v>228</v>
      </c>
      <c r="AQ5" s="745"/>
      <c r="AR5" s="745"/>
      <c r="AS5" s="745"/>
      <c r="AT5" s="745"/>
      <c r="AU5" s="745"/>
      <c r="AV5" s="745"/>
      <c r="AW5" s="745"/>
      <c r="AX5" s="745"/>
      <c r="AY5" s="745"/>
      <c r="AZ5" s="745"/>
      <c r="BA5" s="745"/>
      <c r="BB5" s="745"/>
      <c r="BC5" s="745"/>
      <c r="BD5" s="745"/>
      <c r="BE5" s="745"/>
      <c r="BF5" s="746"/>
      <c r="BG5" s="678">
        <v>212353</v>
      </c>
      <c r="BH5" s="679"/>
      <c r="BI5" s="679"/>
      <c r="BJ5" s="679"/>
      <c r="BK5" s="679"/>
      <c r="BL5" s="679"/>
      <c r="BM5" s="679"/>
      <c r="BN5" s="680"/>
      <c r="BO5" s="715">
        <v>98.5</v>
      </c>
      <c r="BP5" s="715"/>
      <c r="BQ5" s="715"/>
      <c r="BR5" s="715"/>
      <c r="BS5" s="716">
        <v>21974</v>
      </c>
      <c r="BT5" s="716"/>
      <c r="BU5" s="716"/>
      <c r="BV5" s="716"/>
      <c r="BW5" s="716"/>
      <c r="BX5" s="716"/>
      <c r="BY5" s="716"/>
      <c r="BZ5" s="716"/>
      <c r="CA5" s="716"/>
      <c r="CB5" s="775"/>
      <c r="CD5" s="782" t="s">
        <v>223</v>
      </c>
      <c r="CE5" s="783"/>
      <c r="CF5" s="783"/>
      <c r="CG5" s="783"/>
      <c r="CH5" s="783"/>
      <c r="CI5" s="783"/>
      <c r="CJ5" s="783"/>
      <c r="CK5" s="783"/>
      <c r="CL5" s="783"/>
      <c r="CM5" s="783"/>
      <c r="CN5" s="783"/>
      <c r="CO5" s="783"/>
      <c r="CP5" s="783"/>
      <c r="CQ5" s="784"/>
      <c r="CR5" s="782" t="s">
        <v>229</v>
      </c>
      <c r="CS5" s="783"/>
      <c r="CT5" s="783"/>
      <c r="CU5" s="783"/>
      <c r="CV5" s="783"/>
      <c r="CW5" s="783"/>
      <c r="CX5" s="783"/>
      <c r="CY5" s="784"/>
      <c r="CZ5" s="782" t="s">
        <v>221</v>
      </c>
      <c r="DA5" s="783"/>
      <c r="DB5" s="783"/>
      <c r="DC5" s="784"/>
      <c r="DD5" s="782" t="s">
        <v>230</v>
      </c>
      <c r="DE5" s="783"/>
      <c r="DF5" s="783"/>
      <c r="DG5" s="783"/>
      <c r="DH5" s="783"/>
      <c r="DI5" s="783"/>
      <c r="DJ5" s="783"/>
      <c r="DK5" s="783"/>
      <c r="DL5" s="783"/>
      <c r="DM5" s="783"/>
      <c r="DN5" s="783"/>
      <c r="DO5" s="783"/>
      <c r="DP5" s="784"/>
      <c r="DQ5" s="782" t="s">
        <v>231</v>
      </c>
      <c r="DR5" s="783"/>
      <c r="DS5" s="783"/>
      <c r="DT5" s="783"/>
      <c r="DU5" s="783"/>
      <c r="DV5" s="783"/>
      <c r="DW5" s="783"/>
      <c r="DX5" s="783"/>
      <c r="DY5" s="783"/>
      <c r="DZ5" s="783"/>
      <c r="EA5" s="783"/>
      <c r="EB5" s="783"/>
      <c r="EC5" s="784"/>
    </row>
    <row r="6" spans="2:143" ht="11.25" customHeight="1" x14ac:dyDescent="0.15">
      <c r="B6" s="675" t="s">
        <v>232</v>
      </c>
      <c r="C6" s="676"/>
      <c r="D6" s="676"/>
      <c r="E6" s="676"/>
      <c r="F6" s="676"/>
      <c r="G6" s="676"/>
      <c r="H6" s="676"/>
      <c r="I6" s="676"/>
      <c r="J6" s="676"/>
      <c r="K6" s="676"/>
      <c r="L6" s="676"/>
      <c r="M6" s="676"/>
      <c r="N6" s="676"/>
      <c r="O6" s="676"/>
      <c r="P6" s="676"/>
      <c r="Q6" s="677"/>
      <c r="R6" s="678">
        <v>34318</v>
      </c>
      <c r="S6" s="679"/>
      <c r="T6" s="679"/>
      <c r="U6" s="679"/>
      <c r="V6" s="679"/>
      <c r="W6" s="679"/>
      <c r="X6" s="679"/>
      <c r="Y6" s="680"/>
      <c r="Z6" s="715">
        <v>1.3</v>
      </c>
      <c r="AA6" s="715"/>
      <c r="AB6" s="715"/>
      <c r="AC6" s="715"/>
      <c r="AD6" s="716">
        <v>34318</v>
      </c>
      <c r="AE6" s="716"/>
      <c r="AF6" s="716"/>
      <c r="AG6" s="716"/>
      <c r="AH6" s="716"/>
      <c r="AI6" s="716"/>
      <c r="AJ6" s="716"/>
      <c r="AK6" s="716"/>
      <c r="AL6" s="681">
        <v>2.6</v>
      </c>
      <c r="AM6" s="682"/>
      <c r="AN6" s="682"/>
      <c r="AO6" s="717"/>
      <c r="AP6" s="675" t="s">
        <v>233</v>
      </c>
      <c r="AQ6" s="676"/>
      <c r="AR6" s="676"/>
      <c r="AS6" s="676"/>
      <c r="AT6" s="676"/>
      <c r="AU6" s="676"/>
      <c r="AV6" s="676"/>
      <c r="AW6" s="676"/>
      <c r="AX6" s="676"/>
      <c r="AY6" s="676"/>
      <c r="AZ6" s="676"/>
      <c r="BA6" s="676"/>
      <c r="BB6" s="676"/>
      <c r="BC6" s="676"/>
      <c r="BD6" s="676"/>
      <c r="BE6" s="676"/>
      <c r="BF6" s="677"/>
      <c r="BG6" s="678">
        <v>212353</v>
      </c>
      <c r="BH6" s="679"/>
      <c r="BI6" s="679"/>
      <c r="BJ6" s="679"/>
      <c r="BK6" s="679"/>
      <c r="BL6" s="679"/>
      <c r="BM6" s="679"/>
      <c r="BN6" s="680"/>
      <c r="BO6" s="715">
        <v>98.5</v>
      </c>
      <c r="BP6" s="715"/>
      <c r="BQ6" s="715"/>
      <c r="BR6" s="715"/>
      <c r="BS6" s="716">
        <v>21974</v>
      </c>
      <c r="BT6" s="716"/>
      <c r="BU6" s="716"/>
      <c r="BV6" s="716"/>
      <c r="BW6" s="716"/>
      <c r="BX6" s="716"/>
      <c r="BY6" s="716"/>
      <c r="BZ6" s="716"/>
      <c r="CA6" s="716"/>
      <c r="CB6" s="775"/>
      <c r="CD6" s="736" t="s">
        <v>234</v>
      </c>
      <c r="CE6" s="737"/>
      <c r="CF6" s="737"/>
      <c r="CG6" s="737"/>
      <c r="CH6" s="737"/>
      <c r="CI6" s="737"/>
      <c r="CJ6" s="737"/>
      <c r="CK6" s="737"/>
      <c r="CL6" s="737"/>
      <c r="CM6" s="737"/>
      <c r="CN6" s="737"/>
      <c r="CO6" s="737"/>
      <c r="CP6" s="737"/>
      <c r="CQ6" s="738"/>
      <c r="CR6" s="678">
        <v>35055</v>
      </c>
      <c r="CS6" s="679"/>
      <c r="CT6" s="679"/>
      <c r="CU6" s="679"/>
      <c r="CV6" s="679"/>
      <c r="CW6" s="679"/>
      <c r="CX6" s="679"/>
      <c r="CY6" s="680"/>
      <c r="CZ6" s="778">
        <v>1.4</v>
      </c>
      <c r="DA6" s="749"/>
      <c r="DB6" s="749"/>
      <c r="DC6" s="781"/>
      <c r="DD6" s="684" t="s">
        <v>235</v>
      </c>
      <c r="DE6" s="679"/>
      <c r="DF6" s="679"/>
      <c r="DG6" s="679"/>
      <c r="DH6" s="679"/>
      <c r="DI6" s="679"/>
      <c r="DJ6" s="679"/>
      <c r="DK6" s="679"/>
      <c r="DL6" s="679"/>
      <c r="DM6" s="679"/>
      <c r="DN6" s="679"/>
      <c r="DO6" s="679"/>
      <c r="DP6" s="680"/>
      <c r="DQ6" s="684">
        <v>35055</v>
      </c>
      <c r="DR6" s="679"/>
      <c r="DS6" s="679"/>
      <c r="DT6" s="679"/>
      <c r="DU6" s="679"/>
      <c r="DV6" s="679"/>
      <c r="DW6" s="679"/>
      <c r="DX6" s="679"/>
      <c r="DY6" s="679"/>
      <c r="DZ6" s="679"/>
      <c r="EA6" s="679"/>
      <c r="EB6" s="679"/>
      <c r="EC6" s="722"/>
    </row>
    <row r="7" spans="2:143" ht="11.25" customHeight="1" x14ac:dyDescent="0.15">
      <c r="B7" s="675" t="s">
        <v>236</v>
      </c>
      <c r="C7" s="676"/>
      <c r="D7" s="676"/>
      <c r="E7" s="676"/>
      <c r="F7" s="676"/>
      <c r="G7" s="676"/>
      <c r="H7" s="676"/>
      <c r="I7" s="676"/>
      <c r="J7" s="676"/>
      <c r="K7" s="676"/>
      <c r="L7" s="676"/>
      <c r="M7" s="676"/>
      <c r="N7" s="676"/>
      <c r="O7" s="676"/>
      <c r="P7" s="676"/>
      <c r="Q7" s="677"/>
      <c r="R7" s="678">
        <v>92</v>
      </c>
      <c r="S7" s="679"/>
      <c r="T7" s="679"/>
      <c r="U7" s="679"/>
      <c r="V7" s="679"/>
      <c r="W7" s="679"/>
      <c r="X7" s="679"/>
      <c r="Y7" s="680"/>
      <c r="Z7" s="715">
        <v>0</v>
      </c>
      <c r="AA7" s="715"/>
      <c r="AB7" s="715"/>
      <c r="AC7" s="715"/>
      <c r="AD7" s="716">
        <v>92</v>
      </c>
      <c r="AE7" s="716"/>
      <c r="AF7" s="716"/>
      <c r="AG7" s="716"/>
      <c r="AH7" s="716"/>
      <c r="AI7" s="716"/>
      <c r="AJ7" s="716"/>
      <c r="AK7" s="716"/>
      <c r="AL7" s="681">
        <v>0</v>
      </c>
      <c r="AM7" s="682"/>
      <c r="AN7" s="682"/>
      <c r="AO7" s="717"/>
      <c r="AP7" s="675" t="s">
        <v>237</v>
      </c>
      <c r="AQ7" s="676"/>
      <c r="AR7" s="676"/>
      <c r="AS7" s="676"/>
      <c r="AT7" s="676"/>
      <c r="AU7" s="676"/>
      <c r="AV7" s="676"/>
      <c r="AW7" s="676"/>
      <c r="AX7" s="676"/>
      <c r="AY7" s="676"/>
      <c r="AZ7" s="676"/>
      <c r="BA7" s="676"/>
      <c r="BB7" s="676"/>
      <c r="BC7" s="676"/>
      <c r="BD7" s="676"/>
      <c r="BE7" s="676"/>
      <c r="BF7" s="677"/>
      <c r="BG7" s="678">
        <v>45133</v>
      </c>
      <c r="BH7" s="679"/>
      <c r="BI7" s="679"/>
      <c r="BJ7" s="679"/>
      <c r="BK7" s="679"/>
      <c r="BL7" s="679"/>
      <c r="BM7" s="679"/>
      <c r="BN7" s="680"/>
      <c r="BO7" s="715">
        <v>20.9</v>
      </c>
      <c r="BP7" s="715"/>
      <c r="BQ7" s="715"/>
      <c r="BR7" s="715"/>
      <c r="BS7" s="716" t="s">
        <v>235</v>
      </c>
      <c r="BT7" s="716"/>
      <c r="BU7" s="716"/>
      <c r="BV7" s="716"/>
      <c r="BW7" s="716"/>
      <c r="BX7" s="716"/>
      <c r="BY7" s="716"/>
      <c r="BZ7" s="716"/>
      <c r="CA7" s="716"/>
      <c r="CB7" s="775"/>
      <c r="CD7" s="711" t="s">
        <v>238</v>
      </c>
      <c r="CE7" s="712"/>
      <c r="CF7" s="712"/>
      <c r="CG7" s="712"/>
      <c r="CH7" s="712"/>
      <c r="CI7" s="712"/>
      <c r="CJ7" s="712"/>
      <c r="CK7" s="712"/>
      <c r="CL7" s="712"/>
      <c r="CM7" s="712"/>
      <c r="CN7" s="712"/>
      <c r="CO7" s="712"/>
      <c r="CP7" s="712"/>
      <c r="CQ7" s="713"/>
      <c r="CR7" s="678">
        <v>483445</v>
      </c>
      <c r="CS7" s="679"/>
      <c r="CT7" s="679"/>
      <c r="CU7" s="679"/>
      <c r="CV7" s="679"/>
      <c r="CW7" s="679"/>
      <c r="CX7" s="679"/>
      <c r="CY7" s="680"/>
      <c r="CZ7" s="715">
        <v>19.2</v>
      </c>
      <c r="DA7" s="715"/>
      <c r="DB7" s="715"/>
      <c r="DC7" s="715"/>
      <c r="DD7" s="684">
        <v>22312</v>
      </c>
      <c r="DE7" s="679"/>
      <c r="DF7" s="679"/>
      <c r="DG7" s="679"/>
      <c r="DH7" s="679"/>
      <c r="DI7" s="679"/>
      <c r="DJ7" s="679"/>
      <c r="DK7" s="679"/>
      <c r="DL7" s="679"/>
      <c r="DM7" s="679"/>
      <c r="DN7" s="679"/>
      <c r="DO7" s="679"/>
      <c r="DP7" s="680"/>
      <c r="DQ7" s="684">
        <v>437312</v>
      </c>
      <c r="DR7" s="679"/>
      <c r="DS7" s="679"/>
      <c r="DT7" s="679"/>
      <c r="DU7" s="679"/>
      <c r="DV7" s="679"/>
      <c r="DW7" s="679"/>
      <c r="DX7" s="679"/>
      <c r="DY7" s="679"/>
      <c r="DZ7" s="679"/>
      <c r="EA7" s="679"/>
      <c r="EB7" s="679"/>
      <c r="EC7" s="722"/>
    </row>
    <row r="8" spans="2:143" ht="11.25" customHeight="1" x14ac:dyDescent="0.15">
      <c r="B8" s="675" t="s">
        <v>239</v>
      </c>
      <c r="C8" s="676"/>
      <c r="D8" s="676"/>
      <c r="E8" s="676"/>
      <c r="F8" s="676"/>
      <c r="G8" s="676"/>
      <c r="H8" s="676"/>
      <c r="I8" s="676"/>
      <c r="J8" s="676"/>
      <c r="K8" s="676"/>
      <c r="L8" s="676"/>
      <c r="M8" s="676"/>
      <c r="N8" s="676"/>
      <c r="O8" s="676"/>
      <c r="P8" s="676"/>
      <c r="Q8" s="677"/>
      <c r="R8" s="678">
        <v>411</v>
      </c>
      <c r="S8" s="679"/>
      <c r="T8" s="679"/>
      <c r="U8" s="679"/>
      <c r="V8" s="679"/>
      <c r="W8" s="679"/>
      <c r="X8" s="679"/>
      <c r="Y8" s="680"/>
      <c r="Z8" s="715">
        <v>0</v>
      </c>
      <c r="AA8" s="715"/>
      <c r="AB8" s="715"/>
      <c r="AC8" s="715"/>
      <c r="AD8" s="716">
        <v>411</v>
      </c>
      <c r="AE8" s="716"/>
      <c r="AF8" s="716"/>
      <c r="AG8" s="716"/>
      <c r="AH8" s="716"/>
      <c r="AI8" s="716"/>
      <c r="AJ8" s="716"/>
      <c r="AK8" s="716"/>
      <c r="AL8" s="681">
        <v>0</v>
      </c>
      <c r="AM8" s="682"/>
      <c r="AN8" s="682"/>
      <c r="AO8" s="717"/>
      <c r="AP8" s="675" t="s">
        <v>240</v>
      </c>
      <c r="AQ8" s="676"/>
      <c r="AR8" s="676"/>
      <c r="AS8" s="676"/>
      <c r="AT8" s="676"/>
      <c r="AU8" s="676"/>
      <c r="AV8" s="676"/>
      <c r="AW8" s="676"/>
      <c r="AX8" s="676"/>
      <c r="AY8" s="676"/>
      <c r="AZ8" s="676"/>
      <c r="BA8" s="676"/>
      <c r="BB8" s="676"/>
      <c r="BC8" s="676"/>
      <c r="BD8" s="676"/>
      <c r="BE8" s="676"/>
      <c r="BF8" s="677"/>
      <c r="BG8" s="678">
        <v>1849</v>
      </c>
      <c r="BH8" s="679"/>
      <c r="BI8" s="679"/>
      <c r="BJ8" s="679"/>
      <c r="BK8" s="679"/>
      <c r="BL8" s="679"/>
      <c r="BM8" s="679"/>
      <c r="BN8" s="680"/>
      <c r="BO8" s="715">
        <v>0.9</v>
      </c>
      <c r="BP8" s="715"/>
      <c r="BQ8" s="715"/>
      <c r="BR8" s="715"/>
      <c r="BS8" s="684" t="s">
        <v>129</v>
      </c>
      <c r="BT8" s="679"/>
      <c r="BU8" s="679"/>
      <c r="BV8" s="679"/>
      <c r="BW8" s="679"/>
      <c r="BX8" s="679"/>
      <c r="BY8" s="679"/>
      <c r="BZ8" s="679"/>
      <c r="CA8" s="679"/>
      <c r="CB8" s="722"/>
      <c r="CD8" s="711" t="s">
        <v>241</v>
      </c>
      <c r="CE8" s="712"/>
      <c r="CF8" s="712"/>
      <c r="CG8" s="712"/>
      <c r="CH8" s="712"/>
      <c r="CI8" s="712"/>
      <c r="CJ8" s="712"/>
      <c r="CK8" s="712"/>
      <c r="CL8" s="712"/>
      <c r="CM8" s="712"/>
      <c r="CN8" s="712"/>
      <c r="CO8" s="712"/>
      <c r="CP8" s="712"/>
      <c r="CQ8" s="713"/>
      <c r="CR8" s="678">
        <v>323403</v>
      </c>
      <c r="CS8" s="679"/>
      <c r="CT8" s="679"/>
      <c r="CU8" s="679"/>
      <c r="CV8" s="679"/>
      <c r="CW8" s="679"/>
      <c r="CX8" s="679"/>
      <c r="CY8" s="680"/>
      <c r="CZ8" s="715">
        <v>12.9</v>
      </c>
      <c r="DA8" s="715"/>
      <c r="DB8" s="715"/>
      <c r="DC8" s="715"/>
      <c r="DD8" s="684">
        <v>10970</v>
      </c>
      <c r="DE8" s="679"/>
      <c r="DF8" s="679"/>
      <c r="DG8" s="679"/>
      <c r="DH8" s="679"/>
      <c r="DI8" s="679"/>
      <c r="DJ8" s="679"/>
      <c r="DK8" s="679"/>
      <c r="DL8" s="679"/>
      <c r="DM8" s="679"/>
      <c r="DN8" s="679"/>
      <c r="DO8" s="679"/>
      <c r="DP8" s="680"/>
      <c r="DQ8" s="684">
        <v>231828</v>
      </c>
      <c r="DR8" s="679"/>
      <c r="DS8" s="679"/>
      <c r="DT8" s="679"/>
      <c r="DU8" s="679"/>
      <c r="DV8" s="679"/>
      <c r="DW8" s="679"/>
      <c r="DX8" s="679"/>
      <c r="DY8" s="679"/>
      <c r="DZ8" s="679"/>
      <c r="EA8" s="679"/>
      <c r="EB8" s="679"/>
      <c r="EC8" s="722"/>
    </row>
    <row r="9" spans="2:143" ht="11.25" customHeight="1" x14ac:dyDescent="0.15">
      <c r="B9" s="675" t="s">
        <v>242</v>
      </c>
      <c r="C9" s="676"/>
      <c r="D9" s="676"/>
      <c r="E9" s="676"/>
      <c r="F9" s="676"/>
      <c r="G9" s="676"/>
      <c r="H9" s="676"/>
      <c r="I9" s="676"/>
      <c r="J9" s="676"/>
      <c r="K9" s="676"/>
      <c r="L9" s="676"/>
      <c r="M9" s="676"/>
      <c r="N9" s="676"/>
      <c r="O9" s="676"/>
      <c r="P9" s="676"/>
      <c r="Q9" s="677"/>
      <c r="R9" s="678">
        <v>235</v>
      </c>
      <c r="S9" s="679"/>
      <c r="T9" s="679"/>
      <c r="U9" s="679"/>
      <c r="V9" s="679"/>
      <c r="W9" s="679"/>
      <c r="X9" s="679"/>
      <c r="Y9" s="680"/>
      <c r="Z9" s="715">
        <v>0</v>
      </c>
      <c r="AA9" s="715"/>
      <c r="AB9" s="715"/>
      <c r="AC9" s="715"/>
      <c r="AD9" s="716">
        <v>235</v>
      </c>
      <c r="AE9" s="716"/>
      <c r="AF9" s="716"/>
      <c r="AG9" s="716"/>
      <c r="AH9" s="716"/>
      <c r="AI9" s="716"/>
      <c r="AJ9" s="716"/>
      <c r="AK9" s="716"/>
      <c r="AL9" s="681">
        <v>0</v>
      </c>
      <c r="AM9" s="682"/>
      <c r="AN9" s="682"/>
      <c r="AO9" s="717"/>
      <c r="AP9" s="675" t="s">
        <v>243</v>
      </c>
      <c r="AQ9" s="676"/>
      <c r="AR9" s="676"/>
      <c r="AS9" s="676"/>
      <c r="AT9" s="676"/>
      <c r="AU9" s="676"/>
      <c r="AV9" s="676"/>
      <c r="AW9" s="676"/>
      <c r="AX9" s="676"/>
      <c r="AY9" s="676"/>
      <c r="AZ9" s="676"/>
      <c r="BA9" s="676"/>
      <c r="BB9" s="676"/>
      <c r="BC9" s="676"/>
      <c r="BD9" s="676"/>
      <c r="BE9" s="676"/>
      <c r="BF9" s="677"/>
      <c r="BG9" s="678">
        <v>34939</v>
      </c>
      <c r="BH9" s="679"/>
      <c r="BI9" s="679"/>
      <c r="BJ9" s="679"/>
      <c r="BK9" s="679"/>
      <c r="BL9" s="679"/>
      <c r="BM9" s="679"/>
      <c r="BN9" s="680"/>
      <c r="BO9" s="715">
        <v>16.2</v>
      </c>
      <c r="BP9" s="715"/>
      <c r="BQ9" s="715"/>
      <c r="BR9" s="715"/>
      <c r="BS9" s="684" t="s">
        <v>235</v>
      </c>
      <c r="BT9" s="679"/>
      <c r="BU9" s="679"/>
      <c r="BV9" s="679"/>
      <c r="BW9" s="679"/>
      <c r="BX9" s="679"/>
      <c r="BY9" s="679"/>
      <c r="BZ9" s="679"/>
      <c r="CA9" s="679"/>
      <c r="CB9" s="722"/>
      <c r="CD9" s="711" t="s">
        <v>244</v>
      </c>
      <c r="CE9" s="712"/>
      <c r="CF9" s="712"/>
      <c r="CG9" s="712"/>
      <c r="CH9" s="712"/>
      <c r="CI9" s="712"/>
      <c r="CJ9" s="712"/>
      <c r="CK9" s="712"/>
      <c r="CL9" s="712"/>
      <c r="CM9" s="712"/>
      <c r="CN9" s="712"/>
      <c r="CO9" s="712"/>
      <c r="CP9" s="712"/>
      <c r="CQ9" s="713"/>
      <c r="CR9" s="678">
        <v>58826</v>
      </c>
      <c r="CS9" s="679"/>
      <c r="CT9" s="679"/>
      <c r="CU9" s="679"/>
      <c r="CV9" s="679"/>
      <c r="CW9" s="679"/>
      <c r="CX9" s="679"/>
      <c r="CY9" s="680"/>
      <c r="CZ9" s="715">
        <v>2.2999999999999998</v>
      </c>
      <c r="DA9" s="715"/>
      <c r="DB9" s="715"/>
      <c r="DC9" s="715"/>
      <c r="DD9" s="684" t="s">
        <v>235</v>
      </c>
      <c r="DE9" s="679"/>
      <c r="DF9" s="679"/>
      <c r="DG9" s="679"/>
      <c r="DH9" s="679"/>
      <c r="DI9" s="679"/>
      <c r="DJ9" s="679"/>
      <c r="DK9" s="679"/>
      <c r="DL9" s="679"/>
      <c r="DM9" s="679"/>
      <c r="DN9" s="679"/>
      <c r="DO9" s="679"/>
      <c r="DP9" s="680"/>
      <c r="DQ9" s="684">
        <v>53226</v>
      </c>
      <c r="DR9" s="679"/>
      <c r="DS9" s="679"/>
      <c r="DT9" s="679"/>
      <c r="DU9" s="679"/>
      <c r="DV9" s="679"/>
      <c r="DW9" s="679"/>
      <c r="DX9" s="679"/>
      <c r="DY9" s="679"/>
      <c r="DZ9" s="679"/>
      <c r="EA9" s="679"/>
      <c r="EB9" s="679"/>
      <c r="EC9" s="722"/>
    </row>
    <row r="10" spans="2:143" ht="11.25" customHeight="1" x14ac:dyDescent="0.15">
      <c r="B10" s="675" t="s">
        <v>245</v>
      </c>
      <c r="C10" s="676"/>
      <c r="D10" s="676"/>
      <c r="E10" s="676"/>
      <c r="F10" s="676"/>
      <c r="G10" s="676"/>
      <c r="H10" s="676"/>
      <c r="I10" s="676"/>
      <c r="J10" s="676"/>
      <c r="K10" s="676"/>
      <c r="L10" s="676"/>
      <c r="M10" s="676"/>
      <c r="N10" s="676"/>
      <c r="O10" s="676"/>
      <c r="P10" s="676"/>
      <c r="Q10" s="677"/>
      <c r="R10" s="678" t="s">
        <v>235</v>
      </c>
      <c r="S10" s="679"/>
      <c r="T10" s="679"/>
      <c r="U10" s="679"/>
      <c r="V10" s="679"/>
      <c r="W10" s="679"/>
      <c r="X10" s="679"/>
      <c r="Y10" s="680"/>
      <c r="Z10" s="715" t="s">
        <v>129</v>
      </c>
      <c r="AA10" s="715"/>
      <c r="AB10" s="715"/>
      <c r="AC10" s="715"/>
      <c r="AD10" s="716" t="s">
        <v>235</v>
      </c>
      <c r="AE10" s="716"/>
      <c r="AF10" s="716"/>
      <c r="AG10" s="716"/>
      <c r="AH10" s="716"/>
      <c r="AI10" s="716"/>
      <c r="AJ10" s="716"/>
      <c r="AK10" s="716"/>
      <c r="AL10" s="681" t="s">
        <v>235</v>
      </c>
      <c r="AM10" s="682"/>
      <c r="AN10" s="682"/>
      <c r="AO10" s="717"/>
      <c r="AP10" s="675" t="s">
        <v>246</v>
      </c>
      <c r="AQ10" s="676"/>
      <c r="AR10" s="676"/>
      <c r="AS10" s="676"/>
      <c r="AT10" s="676"/>
      <c r="AU10" s="676"/>
      <c r="AV10" s="676"/>
      <c r="AW10" s="676"/>
      <c r="AX10" s="676"/>
      <c r="AY10" s="676"/>
      <c r="AZ10" s="676"/>
      <c r="BA10" s="676"/>
      <c r="BB10" s="676"/>
      <c r="BC10" s="676"/>
      <c r="BD10" s="676"/>
      <c r="BE10" s="676"/>
      <c r="BF10" s="677"/>
      <c r="BG10" s="678">
        <v>4293</v>
      </c>
      <c r="BH10" s="679"/>
      <c r="BI10" s="679"/>
      <c r="BJ10" s="679"/>
      <c r="BK10" s="679"/>
      <c r="BL10" s="679"/>
      <c r="BM10" s="679"/>
      <c r="BN10" s="680"/>
      <c r="BO10" s="715">
        <v>2</v>
      </c>
      <c r="BP10" s="715"/>
      <c r="BQ10" s="715"/>
      <c r="BR10" s="715"/>
      <c r="BS10" s="684" t="s">
        <v>235</v>
      </c>
      <c r="BT10" s="679"/>
      <c r="BU10" s="679"/>
      <c r="BV10" s="679"/>
      <c r="BW10" s="679"/>
      <c r="BX10" s="679"/>
      <c r="BY10" s="679"/>
      <c r="BZ10" s="679"/>
      <c r="CA10" s="679"/>
      <c r="CB10" s="722"/>
      <c r="CD10" s="711" t="s">
        <v>247</v>
      </c>
      <c r="CE10" s="712"/>
      <c r="CF10" s="712"/>
      <c r="CG10" s="712"/>
      <c r="CH10" s="712"/>
      <c r="CI10" s="712"/>
      <c r="CJ10" s="712"/>
      <c r="CK10" s="712"/>
      <c r="CL10" s="712"/>
      <c r="CM10" s="712"/>
      <c r="CN10" s="712"/>
      <c r="CO10" s="712"/>
      <c r="CP10" s="712"/>
      <c r="CQ10" s="713"/>
      <c r="CR10" s="678">
        <v>74</v>
      </c>
      <c r="CS10" s="679"/>
      <c r="CT10" s="679"/>
      <c r="CU10" s="679"/>
      <c r="CV10" s="679"/>
      <c r="CW10" s="679"/>
      <c r="CX10" s="679"/>
      <c r="CY10" s="680"/>
      <c r="CZ10" s="715">
        <v>0</v>
      </c>
      <c r="DA10" s="715"/>
      <c r="DB10" s="715"/>
      <c r="DC10" s="715"/>
      <c r="DD10" s="684" t="s">
        <v>235</v>
      </c>
      <c r="DE10" s="679"/>
      <c r="DF10" s="679"/>
      <c r="DG10" s="679"/>
      <c r="DH10" s="679"/>
      <c r="DI10" s="679"/>
      <c r="DJ10" s="679"/>
      <c r="DK10" s="679"/>
      <c r="DL10" s="679"/>
      <c r="DM10" s="679"/>
      <c r="DN10" s="679"/>
      <c r="DO10" s="679"/>
      <c r="DP10" s="680"/>
      <c r="DQ10" s="684">
        <v>74</v>
      </c>
      <c r="DR10" s="679"/>
      <c r="DS10" s="679"/>
      <c r="DT10" s="679"/>
      <c r="DU10" s="679"/>
      <c r="DV10" s="679"/>
      <c r="DW10" s="679"/>
      <c r="DX10" s="679"/>
      <c r="DY10" s="679"/>
      <c r="DZ10" s="679"/>
      <c r="EA10" s="679"/>
      <c r="EB10" s="679"/>
      <c r="EC10" s="722"/>
    </row>
    <row r="11" spans="2:143" ht="11.25" customHeight="1" x14ac:dyDescent="0.15">
      <c r="B11" s="675" t="s">
        <v>248</v>
      </c>
      <c r="C11" s="676"/>
      <c r="D11" s="676"/>
      <c r="E11" s="676"/>
      <c r="F11" s="676"/>
      <c r="G11" s="676"/>
      <c r="H11" s="676"/>
      <c r="I11" s="676"/>
      <c r="J11" s="676"/>
      <c r="K11" s="676"/>
      <c r="L11" s="676"/>
      <c r="M11" s="676"/>
      <c r="N11" s="676"/>
      <c r="O11" s="676"/>
      <c r="P11" s="676"/>
      <c r="Q11" s="677"/>
      <c r="R11" s="678">
        <v>25439</v>
      </c>
      <c r="S11" s="679"/>
      <c r="T11" s="679"/>
      <c r="U11" s="679"/>
      <c r="V11" s="679"/>
      <c r="W11" s="679"/>
      <c r="X11" s="679"/>
      <c r="Y11" s="680"/>
      <c r="Z11" s="681">
        <v>1</v>
      </c>
      <c r="AA11" s="682"/>
      <c r="AB11" s="682"/>
      <c r="AC11" s="683"/>
      <c r="AD11" s="684">
        <v>25439</v>
      </c>
      <c r="AE11" s="679"/>
      <c r="AF11" s="679"/>
      <c r="AG11" s="679"/>
      <c r="AH11" s="679"/>
      <c r="AI11" s="679"/>
      <c r="AJ11" s="679"/>
      <c r="AK11" s="680"/>
      <c r="AL11" s="681">
        <v>1.9</v>
      </c>
      <c r="AM11" s="682"/>
      <c r="AN11" s="682"/>
      <c r="AO11" s="717"/>
      <c r="AP11" s="675" t="s">
        <v>249</v>
      </c>
      <c r="AQ11" s="676"/>
      <c r="AR11" s="676"/>
      <c r="AS11" s="676"/>
      <c r="AT11" s="676"/>
      <c r="AU11" s="676"/>
      <c r="AV11" s="676"/>
      <c r="AW11" s="676"/>
      <c r="AX11" s="676"/>
      <c r="AY11" s="676"/>
      <c r="AZ11" s="676"/>
      <c r="BA11" s="676"/>
      <c r="BB11" s="676"/>
      <c r="BC11" s="676"/>
      <c r="BD11" s="676"/>
      <c r="BE11" s="676"/>
      <c r="BF11" s="677"/>
      <c r="BG11" s="678">
        <v>4052</v>
      </c>
      <c r="BH11" s="679"/>
      <c r="BI11" s="679"/>
      <c r="BJ11" s="679"/>
      <c r="BK11" s="679"/>
      <c r="BL11" s="679"/>
      <c r="BM11" s="679"/>
      <c r="BN11" s="680"/>
      <c r="BO11" s="715">
        <v>1.9</v>
      </c>
      <c r="BP11" s="715"/>
      <c r="BQ11" s="715"/>
      <c r="BR11" s="715"/>
      <c r="BS11" s="684" t="s">
        <v>235</v>
      </c>
      <c r="BT11" s="679"/>
      <c r="BU11" s="679"/>
      <c r="BV11" s="679"/>
      <c r="BW11" s="679"/>
      <c r="BX11" s="679"/>
      <c r="BY11" s="679"/>
      <c r="BZ11" s="679"/>
      <c r="CA11" s="679"/>
      <c r="CB11" s="722"/>
      <c r="CD11" s="711" t="s">
        <v>250</v>
      </c>
      <c r="CE11" s="712"/>
      <c r="CF11" s="712"/>
      <c r="CG11" s="712"/>
      <c r="CH11" s="712"/>
      <c r="CI11" s="712"/>
      <c r="CJ11" s="712"/>
      <c r="CK11" s="712"/>
      <c r="CL11" s="712"/>
      <c r="CM11" s="712"/>
      <c r="CN11" s="712"/>
      <c r="CO11" s="712"/>
      <c r="CP11" s="712"/>
      <c r="CQ11" s="713"/>
      <c r="CR11" s="678">
        <v>170013</v>
      </c>
      <c r="CS11" s="679"/>
      <c r="CT11" s="679"/>
      <c r="CU11" s="679"/>
      <c r="CV11" s="679"/>
      <c r="CW11" s="679"/>
      <c r="CX11" s="679"/>
      <c r="CY11" s="680"/>
      <c r="CZ11" s="715">
        <v>6.8</v>
      </c>
      <c r="DA11" s="715"/>
      <c r="DB11" s="715"/>
      <c r="DC11" s="715"/>
      <c r="DD11" s="684">
        <v>44810</v>
      </c>
      <c r="DE11" s="679"/>
      <c r="DF11" s="679"/>
      <c r="DG11" s="679"/>
      <c r="DH11" s="679"/>
      <c r="DI11" s="679"/>
      <c r="DJ11" s="679"/>
      <c r="DK11" s="679"/>
      <c r="DL11" s="679"/>
      <c r="DM11" s="679"/>
      <c r="DN11" s="679"/>
      <c r="DO11" s="679"/>
      <c r="DP11" s="680"/>
      <c r="DQ11" s="684">
        <v>113540</v>
      </c>
      <c r="DR11" s="679"/>
      <c r="DS11" s="679"/>
      <c r="DT11" s="679"/>
      <c r="DU11" s="679"/>
      <c r="DV11" s="679"/>
      <c r="DW11" s="679"/>
      <c r="DX11" s="679"/>
      <c r="DY11" s="679"/>
      <c r="DZ11" s="679"/>
      <c r="EA11" s="679"/>
      <c r="EB11" s="679"/>
      <c r="EC11" s="722"/>
    </row>
    <row r="12" spans="2:143" ht="11.25" customHeight="1" x14ac:dyDescent="0.15">
      <c r="B12" s="675" t="s">
        <v>251</v>
      </c>
      <c r="C12" s="676"/>
      <c r="D12" s="676"/>
      <c r="E12" s="676"/>
      <c r="F12" s="676"/>
      <c r="G12" s="676"/>
      <c r="H12" s="676"/>
      <c r="I12" s="676"/>
      <c r="J12" s="676"/>
      <c r="K12" s="676"/>
      <c r="L12" s="676"/>
      <c r="M12" s="676"/>
      <c r="N12" s="676"/>
      <c r="O12" s="676"/>
      <c r="P12" s="676"/>
      <c r="Q12" s="677"/>
      <c r="R12" s="678" t="s">
        <v>235</v>
      </c>
      <c r="S12" s="679"/>
      <c r="T12" s="679"/>
      <c r="U12" s="679"/>
      <c r="V12" s="679"/>
      <c r="W12" s="679"/>
      <c r="X12" s="679"/>
      <c r="Y12" s="680"/>
      <c r="Z12" s="715" t="s">
        <v>235</v>
      </c>
      <c r="AA12" s="715"/>
      <c r="AB12" s="715"/>
      <c r="AC12" s="715"/>
      <c r="AD12" s="716" t="s">
        <v>235</v>
      </c>
      <c r="AE12" s="716"/>
      <c r="AF12" s="716"/>
      <c r="AG12" s="716"/>
      <c r="AH12" s="716"/>
      <c r="AI12" s="716"/>
      <c r="AJ12" s="716"/>
      <c r="AK12" s="716"/>
      <c r="AL12" s="681" t="s">
        <v>235</v>
      </c>
      <c r="AM12" s="682"/>
      <c r="AN12" s="682"/>
      <c r="AO12" s="717"/>
      <c r="AP12" s="675" t="s">
        <v>252</v>
      </c>
      <c r="AQ12" s="676"/>
      <c r="AR12" s="676"/>
      <c r="AS12" s="676"/>
      <c r="AT12" s="676"/>
      <c r="AU12" s="676"/>
      <c r="AV12" s="676"/>
      <c r="AW12" s="676"/>
      <c r="AX12" s="676"/>
      <c r="AY12" s="676"/>
      <c r="AZ12" s="676"/>
      <c r="BA12" s="676"/>
      <c r="BB12" s="676"/>
      <c r="BC12" s="676"/>
      <c r="BD12" s="676"/>
      <c r="BE12" s="676"/>
      <c r="BF12" s="677"/>
      <c r="BG12" s="678">
        <v>160422</v>
      </c>
      <c r="BH12" s="679"/>
      <c r="BI12" s="679"/>
      <c r="BJ12" s="679"/>
      <c r="BK12" s="679"/>
      <c r="BL12" s="679"/>
      <c r="BM12" s="679"/>
      <c r="BN12" s="680"/>
      <c r="BO12" s="715">
        <v>74.400000000000006</v>
      </c>
      <c r="BP12" s="715"/>
      <c r="BQ12" s="715"/>
      <c r="BR12" s="715"/>
      <c r="BS12" s="684">
        <v>21974</v>
      </c>
      <c r="BT12" s="679"/>
      <c r="BU12" s="679"/>
      <c r="BV12" s="679"/>
      <c r="BW12" s="679"/>
      <c r="BX12" s="679"/>
      <c r="BY12" s="679"/>
      <c r="BZ12" s="679"/>
      <c r="CA12" s="679"/>
      <c r="CB12" s="722"/>
      <c r="CD12" s="711" t="s">
        <v>253</v>
      </c>
      <c r="CE12" s="712"/>
      <c r="CF12" s="712"/>
      <c r="CG12" s="712"/>
      <c r="CH12" s="712"/>
      <c r="CI12" s="712"/>
      <c r="CJ12" s="712"/>
      <c r="CK12" s="712"/>
      <c r="CL12" s="712"/>
      <c r="CM12" s="712"/>
      <c r="CN12" s="712"/>
      <c r="CO12" s="712"/>
      <c r="CP12" s="712"/>
      <c r="CQ12" s="713"/>
      <c r="CR12" s="678">
        <v>266641</v>
      </c>
      <c r="CS12" s="679"/>
      <c r="CT12" s="679"/>
      <c r="CU12" s="679"/>
      <c r="CV12" s="679"/>
      <c r="CW12" s="679"/>
      <c r="CX12" s="679"/>
      <c r="CY12" s="680"/>
      <c r="CZ12" s="715">
        <v>10.6</v>
      </c>
      <c r="DA12" s="715"/>
      <c r="DB12" s="715"/>
      <c r="DC12" s="715"/>
      <c r="DD12" s="684">
        <v>169981</v>
      </c>
      <c r="DE12" s="679"/>
      <c r="DF12" s="679"/>
      <c r="DG12" s="679"/>
      <c r="DH12" s="679"/>
      <c r="DI12" s="679"/>
      <c r="DJ12" s="679"/>
      <c r="DK12" s="679"/>
      <c r="DL12" s="679"/>
      <c r="DM12" s="679"/>
      <c r="DN12" s="679"/>
      <c r="DO12" s="679"/>
      <c r="DP12" s="680"/>
      <c r="DQ12" s="684">
        <v>88110</v>
      </c>
      <c r="DR12" s="679"/>
      <c r="DS12" s="679"/>
      <c r="DT12" s="679"/>
      <c r="DU12" s="679"/>
      <c r="DV12" s="679"/>
      <c r="DW12" s="679"/>
      <c r="DX12" s="679"/>
      <c r="DY12" s="679"/>
      <c r="DZ12" s="679"/>
      <c r="EA12" s="679"/>
      <c r="EB12" s="679"/>
      <c r="EC12" s="722"/>
    </row>
    <row r="13" spans="2:143" ht="11.25" customHeight="1" x14ac:dyDescent="0.15">
      <c r="B13" s="675" t="s">
        <v>254</v>
      </c>
      <c r="C13" s="676"/>
      <c r="D13" s="676"/>
      <c r="E13" s="676"/>
      <c r="F13" s="676"/>
      <c r="G13" s="676"/>
      <c r="H13" s="676"/>
      <c r="I13" s="676"/>
      <c r="J13" s="676"/>
      <c r="K13" s="676"/>
      <c r="L13" s="676"/>
      <c r="M13" s="676"/>
      <c r="N13" s="676"/>
      <c r="O13" s="676"/>
      <c r="P13" s="676"/>
      <c r="Q13" s="677"/>
      <c r="R13" s="678" t="s">
        <v>235</v>
      </c>
      <c r="S13" s="679"/>
      <c r="T13" s="679"/>
      <c r="U13" s="679"/>
      <c r="V13" s="679"/>
      <c r="W13" s="679"/>
      <c r="X13" s="679"/>
      <c r="Y13" s="680"/>
      <c r="Z13" s="715" t="s">
        <v>235</v>
      </c>
      <c r="AA13" s="715"/>
      <c r="AB13" s="715"/>
      <c r="AC13" s="715"/>
      <c r="AD13" s="716" t="s">
        <v>235</v>
      </c>
      <c r="AE13" s="716"/>
      <c r="AF13" s="716"/>
      <c r="AG13" s="716"/>
      <c r="AH13" s="716"/>
      <c r="AI13" s="716"/>
      <c r="AJ13" s="716"/>
      <c r="AK13" s="716"/>
      <c r="AL13" s="681" t="s">
        <v>235</v>
      </c>
      <c r="AM13" s="682"/>
      <c r="AN13" s="682"/>
      <c r="AO13" s="717"/>
      <c r="AP13" s="675" t="s">
        <v>255</v>
      </c>
      <c r="AQ13" s="676"/>
      <c r="AR13" s="676"/>
      <c r="AS13" s="676"/>
      <c r="AT13" s="676"/>
      <c r="AU13" s="676"/>
      <c r="AV13" s="676"/>
      <c r="AW13" s="676"/>
      <c r="AX13" s="676"/>
      <c r="AY13" s="676"/>
      <c r="AZ13" s="676"/>
      <c r="BA13" s="676"/>
      <c r="BB13" s="676"/>
      <c r="BC13" s="676"/>
      <c r="BD13" s="676"/>
      <c r="BE13" s="676"/>
      <c r="BF13" s="677"/>
      <c r="BG13" s="678">
        <v>160405</v>
      </c>
      <c r="BH13" s="679"/>
      <c r="BI13" s="679"/>
      <c r="BJ13" s="679"/>
      <c r="BK13" s="679"/>
      <c r="BL13" s="679"/>
      <c r="BM13" s="679"/>
      <c r="BN13" s="680"/>
      <c r="BO13" s="715">
        <v>74.400000000000006</v>
      </c>
      <c r="BP13" s="715"/>
      <c r="BQ13" s="715"/>
      <c r="BR13" s="715"/>
      <c r="BS13" s="684">
        <v>21974</v>
      </c>
      <c r="BT13" s="679"/>
      <c r="BU13" s="679"/>
      <c r="BV13" s="679"/>
      <c r="BW13" s="679"/>
      <c r="BX13" s="679"/>
      <c r="BY13" s="679"/>
      <c r="BZ13" s="679"/>
      <c r="CA13" s="679"/>
      <c r="CB13" s="722"/>
      <c r="CD13" s="711" t="s">
        <v>256</v>
      </c>
      <c r="CE13" s="712"/>
      <c r="CF13" s="712"/>
      <c r="CG13" s="712"/>
      <c r="CH13" s="712"/>
      <c r="CI13" s="712"/>
      <c r="CJ13" s="712"/>
      <c r="CK13" s="712"/>
      <c r="CL13" s="712"/>
      <c r="CM13" s="712"/>
      <c r="CN13" s="712"/>
      <c r="CO13" s="712"/>
      <c r="CP13" s="712"/>
      <c r="CQ13" s="713"/>
      <c r="CR13" s="678">
        <v>260749</v>
      </c>
      <c r="CS13" s="679"/>
      <c r="CT13" s="679"/>
      <c r="CU13" s="679"/>
      <c r="CV13" s="679"/>
      <c r="CW13" s="679"/>
      <c r="CX13" s="679"/>
      <c r="CY13" s="680"/>
      <c r="CZ13" s="715">
        <v>10.4</v>
      </c>
      <c r="DA13" s="715"/>
      <c r="DB13" s="715"/>
      <c r="DC13" s="715"/>
      <c r="DD13" s="684">
        <v>164066</v>
      </c>
      <c r="DE13" s="679"/>
      <c r="DF13" s="679"/>
      <c r="DG13" s="679"/>
      <c r="DH13" s="679"/>
      <c r="DI13" s="679"/>
      <c r="DJ13" s="679"/>
      <c r="DK13" s="679"/>
      <c r="DL13" s="679"/>
      <c r="DM13" s="679"/>
      <c r="DN13" s="679"/>
      <c r="DO13" s="679"/>
      <c r="DP13" s="680"/>
      <c r="DQ13" s="684">
        <v>111530</v>
      </c>
      <c r="DR13" s="679"/>
      <c r="DS13" s="679"/>
      <c r="DT13" s="679"/>
      <c r="DU13" s="679"/>
      <c r="DV13" s="679"/>
      <c r="DW13" s="679"/>
      <c r="DX13" s="679"/>
      <c r="DY13" s="679"/>
      <c r="DZ13" s="679"/>
      <c r="EA13" s="679"/>
      <c r="EB13" s="679"/>
      <c r="EC13" s="722"/>
    </row>
    <row r="14" spans="2:143" ht="11.25" customHeight="1" x14ac:dyDescent="0.15">
      <c r="B14" s="675" t="s">
        <v>257</v>
      </c>
      <c r="C14" s="676"/>
      <c r="D14" s="676"/>
      <c r="E14" s="676"/>
      <c r="F14" s="676"/>
      <c r="G14" s="676"/>
      <c r="H14" s="676"/>
      <c r="I14" s="676"/>
      <c r="J14" s="676"/>
      <c r="K14" s="676"/>
      <c r="L14" s="676"/>
      <c r="M14" s="676"/>
      <c r="N14" s="676"/>
      <c r="O14" s="676"/>
      <c r="P14" s="676"/>
      <c r="Q14" s="677"/>
      <c r="R14" s="678">
        <v>3731</v>
      </c>
      <c r="S14" s="679"/>
      <c r="T14" s="679"/>
      <c r="U14" s="679"/>
      <c r="V14" s="679"/>
      <c r="W14" s="679"/>
      <c r="X14" s="679"/>
      <c r="Y14" s="680"/>
      <c r="Z14" s="715">
        <v>0.1</v>
      </c>
      <c r="AA14" s="715"/>
      <c r="AB14" s="715"/>
      <c r="AC14" s="715"/>
      <c r="AD14" s="716">
        <v>3731</v>
      </c>
      <c r="AE14" s="716"/>
      <c r="AF14" s="716"/>
      <c r="AG14" s="716"/>
      <c r="AH14" s="716"/>
      <c r="AI14" s="716"/>
      <c r="AJ14" s="716"/>
      <c r="AK14" s="716"/>
      <c r="AL14" s="681">
        <v>0.3</v>
      </c>
      <c r="AM14" s="682"/>
      <c r="AN14" s="682"/>
      <c r="AO14" s="717"/>
      <c r="AP14" s="675" t="s">
        <v>258</v>
      </c>
      <c r="AQ14" s="676"/>
      <c r="AR14" s="676"/>
      <c r="AS14" s="676"/>
      <c r="AT14" s="676"/>
      <c r="AU14" s="676"/>
      <c r="AV14" s="676"/>
      <c r="AW14" s="676"/>
      <c r="AX14" s="676"/>
      <c r="AY14" s="676"/>
      <c r="AZ14" s="676"/>
      <c r="BA14" s="676"/>
      <c r="BB14" s="676"/>
      <c r="BC14" s="676"/>
      <c r="BD14" s="676"/>
      <c r="BE14" s="676"/>
      <c r="BF14" s="677"/>
      <c r="BG14" s="678">
        <v>4478</v>
      </c>
      <c r="BH14" s="679"/>
      <c r="BI14" s="679"/>
      <c r="BJ14" s="679"/>
      <c r="BK14" s="679"/>
      <c r="BL14" s="679"/>
      <c r="BM14" s="679"/>
      <c r="BN14" s="680"/>
      <c r="BO14" s="715">
        <v>2.1</v>
      </c>
      <c r="BP14" s="715"/>
      <c r="BQ14" s="715"/>
      <c r="BR14" s="715"/>
      <c r="BS14" s="684" t="s">
        <v>235</v>
      </c>
      <c r="BT14" s="679"/>
      <c r="BU14" s="679"/>
      <c r="BV14" s="679"/>
      <c r="BW14" s="679"/>
      <c r="BX14" s="679"/>
      <c r="BY14" s="679"/>
      <c r="BZ14" s="679"/>
      <c r="CA14" s="679"/>
      <c r="CB14" s="722"/>
      <c r="CD14" s="711" t="s">
        <v>259</v>
      </c>
      <c r="CE14" s="712"/>
      <c r="CF14" s="712"/>
      <c r="CG14" s="712"/>
      <c r="CH14" s="712"/>
      <c r="CI14" s="712"/>
      <c r="CJ14" s="712"/>
      <c r="CK14" s="712"/>
      <c r="CL14" s="712"/>
      <c r="CM14" s="712"/>
      <c r="CN14" s="712"/>
      <c r="CO14" s="712"/>
      <c r="CP14" s="712"/>
      <c r="CQ14" s="713"/>
      <c r="CR14" s="678">
        <v>393219</v>
      </c>
      <c r="CS14" s="679"/>
      <c r="CT14" s="679"/>
      <c r="CU14" s="679"/>
      <c r="CV14" s="679"/>
      <c r="CW14" s="679"/>
      <c r="CX14" s="679"/>
      <c r="CY14" s="680"/>
      <c r="CZ14" s="715">
        <v>15.6</v>
      </c>
      <c r="DA14" s="715"/>
      <c r="DB14" s="715"/>
      <c r="DC14" s="715"/>
      <c r="DD14" s="684">
        <v>348149</v>
      </c>
      <c r="DE14" s="679"/>
      <c r="DF14" s="679"/>
      <c r="DG14" s="679"/>
      <c r="DH14" s="679"/>
      <c r="DI14" s="679"/>
      <c r="DJ14" s="679"/>
      <c r="DK14" s="679"/>
      <c r="DL14" s="679"/>
      <c r="DM14" s="679"/>
      <c r="DN14" s="679"/>
      <c r="DO14" s="679"/>
      <c r="DP14" s="680"/>
      <c r="DQ14" s="684">
        <v>61591</v>
      </c>
      <c r="DR14" s="679"/>
      <c r="DS14" s="679"/>
      <c r="DT14" s="679"/>
      <c r="DU14" s="679"/>
      <c r="DV14" s="679"/>
      <c r="DW14" s="679"/>
      <c r="DX14" s="679"/>
      <c r="DY14" s="679"/>
      <c r="DZ14" s="679"/>
      <c r="EA14" s="679"/>
      <c r="EB14" s="679"/>
      <c r="EC14" s="722"/>
    </row>
    <row r="15" spans="2:143" ht="11.25" customHeight="1" x14ac:dyDescent="0.15">
      <c r="B15" s="675" t="s">
        <v>260</v>
      </c>
      <c r="C15" s="676"/>
      <c r="D15" s="676"/>
      <c r="E15" s="676"/>
      <c r="F15" s="676"/>
      <c r="G15" s="676"/>
      <c r="H15" s="676"/>
      <c r="I15" s="676"/>
      <c r="J15" s="676"/>
      <c r="K15" s="676"/>
      <c r="L15" s="676"/>
      <c r="M15" s="676"/>
      <c r="N15" s="676"/>
      <c r="O15" s="676"/>
      <c r="P15" s="676"/>
      <c r="Q15" s="677"/>
      <c r="R15" s="678" t="s">
        <v>235</v>
      </c>
      <c r="S15" s="679"/>
      <c r="T15" s="679"/>
      <c r="U15" s="679"/>
      <c r="V15" s="679"/>
      <c r="W15" s="679"/>
      <c r="X15" s="679"/>
      <c r="Y15" s="680"/>
      <c r="Z15" s="715" t="s">
        <v>129</v>
      </c>
      <c r="AA15" s="715"/>
      <c r="AB15" s="715"/>
      <c r="AC15" s="715"/>
      <c r="AD15" s="716" t="s">
        <v>235</v>
      </c>
      <c r="AE15" s="716"/>
      <c r="AF15" s="716"/>
      <c r="AG15" s="716"/>
      <c r="AH15" s="716"/>
      <c r="AI15" s="716"/>
      <c r="AJ15" s="716"/>
      <c r="AK15" s="716"/>
      <c r="AL15" s="681" t="s">
        <v>235</v>
      </c>
      <c r="AM15" s="682"/>
      <c r="AN15" s="682"/>
      <c r="AO15" s="717"/>
      <c r="AP15" s="675" t="s">
        <v>261</v>
      </c>
      <c r="AQ15" s="676"/>
      <c r="AR15" s="676"/>
      <c r="AS15" s="676"/>
      <c r="AT15" s="676"/>
      <c r="AU15" s="676"/>
      <c r="AV15" s="676"/>
      <c r="AW15" s="676"/>
      <c r="AX15" s="676"/>
      <c r="AY15" s="676"/>
      <c r="AZ15" s="676"/>
      <c r="BA15" s="676"/>
      <c r="BB15" s="676"/>
      <c r="BC15" s="676"/>
      <c r="BD15" s="676"/>
      <c r="BE15" s="676"/>
      <c r="BF15" s="677"/>
      <c r="BG15" s="678">
        <v>2320</v>
      </c>
      <c r="BH15" s="679"/>
      <c r="BI15" s="679"/>
      <c r="BJ15" s="679"/>
      <c r="BK15" s="679"/>
      <c r="BL15" s="679"/>
      <c r="BM15" s="679"/>
      <c r="BN15" s="680"/>
      <c r="BO15" s="715">
        <v>1.1000000000000001</v>
      </c>
      <c r="BP15" s="715"/>
      <c r="BQ15" s="715"/>
      <c r="BR15" s="715"/>
      <c r="BS15" s="684" t="s">
        <v>235</v>
      </c>
      <c r="BT15" s="679"/>
      <c r="BU15" s="679"/>
      <c r="BV15" s="679"/>
      <c r="BW15" s="679"/>
      <c r="BX15" s="679"/>
      <c r="BY15" s="679"/>
      <c r="BZ15" s="679"/>
      <c r="CA15" s="679"/>
      <c r="CB15" s="722"/>
      <c r="CD15" s="711" t="s">
        <v>262</v>
      </c>
      <c r="CE15" s="712"/>
      <c r="CF15" s="712"/>
      <c r="CG15" s="712"/>
      <c r="CH15" s="712"/>
      <c r="CI15" s="712"/>
      <c r="CJ15" s="712"/>
      <c r="CK15" s="712"/>
      <c r="CL15" s="712"/>
      <c r="CM15" s="712"/>
      <c r="CN15" s="712"/>
      <c r="CO15" s="712"/>
      <c r="CP15" s="712"/>
      <c r="CQ15" s="713"/>
      <c r="CR15" s="678">
        <v>138554</v>
      </c>
      <c r="CS15" s="679"/>
      <c r="CT15" s="679"/>
      <c r="CU15" s="679"/>
      <c r="CV15" s="679"/>
      <c r="CW15" s="679"/>
      <c r="CX15" s="679"/>
      <c r="CY15" s="680"/>
      <c r="CZ15" s="715">
        <v>5.5</v>
      </c>
      <c r="DA15" s="715"/>
      <c r="DB15" s="715"/>
      <c r="DC15" s="715"/>
      <c r="DD15" s="684">
        <v>11703</v>
      </c>
      <c r="DE15" s="679"/>
      <c r="DF15" s="679"/>
      <c r="DG15" s="679"/>
      <c r="DH15" s="679"/>
      <c r="DI15" s="679"/>
      <c r="DJ15" s="679"/>
      <c r="DK15" s="679"/>
      <c r="DL15" s="679"/>
      <c r="DM15" s="679"/>
      <c r="DN15" s="679"/>
      <c r="DO15" s="679"/>
      <c r="DP15" s="680"/>
      <c r="DQ15" s="684">
        <v>134833</v>
      </c>
      <c r="DR15" s="679"/>
      <c r="DS15" s="679"/>
      <c r="DT15" s="679"/>
      <c r="DU15" s="679"/>
      <c r="DV15" s="679"/>
      <c r="DW15" s="679"/>
      <c r="DX15" s="679"/>
      <c r="DY15" s="679"/>
      <c r="DZ15" s="679"/>
      <c r="EA15" s="679"/>
      <c r="EB15" s="679"/>
      <c r="EC15" s="722"/>
    </row>
    <row r="16" spans="2:143" ht="11.25" customHeight="1" x14ac:dyDescent="0.15">
      <c r="B16" s="675" t="s">
        <v>263</v>
      </c>
      <c r="C16" s="676"/>
      <c r="D16" s="676"/>
      <c r="E16" s="676"/>
      <c r="F16" s="676"/>
      <c r="G16" s="676"/>
      <c r="H16" s="676"/>
      <c r="I16" s="676"/>
      <c r="J16" s="676"/>
      <c r="K16" s="676"/>
      <c r="L16" s="676"/>
      <c r="M16" s="676"/>
      <c r="N16" s="676"/>
      <c r="O16" s="676"/>
      <c r="P16" s="676"/>
      <c r="Q16" s="677"/>
      <c r="R16" s="678">
        <v>904</v>
      </c>
      <c r="S16" s="679"/>
      <c r="T16" s="679"/>
      <c r="U16" s="679"/>
      <c r="V16" s="679"/>
      <c r="W16" s="679"/>
      <c r="X16" s="679"/>
      <c r="Y16" s="680"/>
      <c r="Z16" s="715">
        <v>0</v>
      </c>
      <c r="AA16" s="715"/>
      <c r="AB16" s="715"/>
      <c r="AC16" s="715"/>
      <c r="AD16" s="716">
        <v>904</v>
      </c>
      <c r="AE16" s="716"/>
      <c r="AF16" s="716"/>
      <c r="AG16" s="716"/>
      <c r="AH16" s="716"/>
      <c r="AI16" s="716"/>
      <c r="AJ16" s="716"/>
      <c r="AK16" s="716"/>
      <c r="AL16" s="681">
        <v>0.1</v>
      </c>
      <c r="AM16" s="682"/>
      <c r="AN16" s="682"/>
      <c r="AO16" s="717"/>
      <c r="AP16" s="675" t="s">
        <v>264</v>
      </c>
      <c r="AQ16" s="676"/>
      <c r="AR16" s="676"/>
      <c r="AS16" s="676"/>
      <c r="AT16" s="676"/>
      <c r="AU16" s="676"/>
      <c r="AV16" s="676"/>
      <c r="AW16" s="676"/>
      <c r="AX16" s="676"/>
      <c r="AY16" s="676"/>
      <c r="AZ16" s="676"/>
      <c r="BA16" s="676"/>
      <c r="BB16" s="676"/>
      <c r="BC16" s="676"/>
      <c r="BD16" s="676"/>
      <c r="BE16" s="676"/>
      <c r="BF16" s="677"/>
      <c r="BG16" s="678" t="s">
        <v>235</v>
      </c>
      <c r="BH16" s="679"/>
      <c r="BI16" s="679"/>
      <c r="BJ16" s="679"/>
      <c r="BK16" s="679"/>
      <c r="BL16" s="679"/>
      <c r="BM16" s="679"/>
      <c r="BN16" s="680"/>
      <c r="BO16" s="715" t="s">
        <v>235</v>
      </c>
      <c r="BP16" s="715"/>
      <c r="BQ16" s="715"/>
      <c r="BR16" s="715"/>
      <c r="BS16" s="684" t="s">
        <v>235</v>
      </c>
      <c r="BT16" s="679"/>
      <c r="BU16" s="679"/>
      <c r="BV16" s="679"/>
      <c r="BW16" s="679"/>
      <c r="BX16" s="679"/>
      <c r="BY16" s="679"/>
      <c r="BZ16" s="679"/>
      <c r="CA16" s="679"/>
      <c r="CB16" s="722"/>
      <c r="CD16" s="711" t="s">
        <v>265</v>
      </c>
      <c r="CE16" s="712"/>
      <c r="CF16" s="712"/>
      <c r="CG16" s="712"/>
      <c r="CH16" s="712"/>
      <c r="CI16" s="712"/>
      <c r="CJ16" s="712"/>
      <c r="CK16" s="712"/>
      <c r="CL16" s="712"/>
      <c r="CM16" s="712"/>
      <c r="CN16" s="712"/>
      <c r="CO16" s="712"/>
      <c r="CP16" s="712"/>
      <c r="CQ16" s="713"/>
      <c r="CR16" s="678">
        <v>77311</v>
      </c>
      <c r="CS16" s="679"/>
      <c r="CT16" s="679"/>
      <c r="CU16" s="679"/>
      <c r="CV16" s="679"/>
      <c r="CW16" s="679"/>
      <c r="CX16" s="679"/>
      <c r="CY16" s="680"/>
      <c r="CZ16" s="715">
        <v>3.1</v>
      </c>
      <c r="DA16" s="715"/>
      <c r="DB16" s="715"/>
      <c r="DC16" s="715"/>
      <c r="DD16" s="684" t="s">
        <v>235</v>
      </c>
      <c r="DE16" s="679"/>
      <c r="DF16" s="679"/>
      <c r="DG16" s="679"/>
      <c r="DH16" s="679"/>
      <c r="DI16" s="679"/>
      <c r="DJ16" s="679"/>
      <c r="DK16" s="679"/>
      <c r="DL16" s="679"/>
      <c r="DM16" s="679"/>
      <c r="DN16" s="679"/>
      <c r="DO16" s="679"/>
      <c r="DP16" s="680"/>
      <c r="DQ16" s="684">
        <v>10172</v>
      </c>
      <c r="DR16" s="679"/>
      <c r="DS16" s="679"/>
      <c r="DT16" s="679"/>
      <c r="DU16" s="679"/>
      <c r="DV16" s="679"/>
      <c r="DW16" s="679"/>
      <c r="DX16" s="679"/>
      <c r="DY16" s="679"/>
      <c r="DZ16" s="679"/>
      <c r="EA16" s="679"/>
      <c r="EB16" s="679"/>
      <c r="EC16" s="722"/>
    </row>
    <row r="17" spans="2:133" ht="11.25" customHeight="1" x14ac:dyDescent="0.15">
      <c r="B17" s="675" t="s">
        <v>266</v>
      </c>
      <c r="C17" s="676"/>
      <c r="D17" s="676"/>
      <c r="E17" s="676"/>
      <c r="F17" s="676"/>
      <c r="G17" s="676"/>
      <c r="H17" s="676"/>
      <c r="I17" s="676"/>
      <c r="J17" s="676"/>
      <c r="K17" s="676"/>
      <c r="L17" s="676"/>
      <c r="M17" s="676"/>
      <c r="N17" s="676"/>
      <c r="O17" s="676"/>
      <c r="P17" s="676"/>
      <c r="Q17" s="677"/>
      <c r="R17" s="678">
        <v>1722</v>
      </c>
      <c r="S17" s="679"/>
      <c r="T17" s="679"/>
      <c r="U17" s="679"/>
      <c r="V17" s="679"/>
      <c r="W17" s="679"/>
      <c r="X17" s="679"/>
      <c r="Y17" s="680"/>
      <c r="Z17" s="715">
        <v>0.1</v>
      </c>
      <c r="AA17" s="715"/>
      <c r="AB17" s="715"/>
      <c r="AC17" s="715"/>
      <c r="AD17" s="716">
        <v>1722</v>
      </c>
      <c r="AE17" s="716"/>
      <c r="AF17" s="716"/>
      <c r="AG17" s="716"/>
      <c r="AH17" s="716"/>
      <c r="AI17" s="716"/>
      <c r="AJ17" s="716"/>
      <c r="AK17" s="716"/>
      <c r="AL17" s="681">
        <v>0.1</v>
      </c>
      <c r="AM17" s="682"/>
      <c r="AN17" s="682"/>
      <c r="AO17" s="717"/>
      <c r="AP17" s="675" t="s">
        <v>267</v>
      </c>
      <c r="AQ17" s="676"/>
      <c r="AR17" s="676"/>
      <c r="AS17" s="676"/>
      <c r="AT17" s="676"/>
      <c r="AU17" s="676"/>
      <c r="AV17" s="676"/>
      <c r="AW17" s="676"/>
      <c r="AX17" s="676"/>
      <c r="AY17" s="676"/>
      <c r="AZ17" s="676"/>
      <c r="BA17" s="676"/>
      <c r="BB17" s="676"/>
      <c r="BC17" s="676"/>
      <c r="BD17" s="676"/>
      <c r="BE17" s="676"/>
      <c r="BF17" s="677"/>
      <c r="BG17" s="678" t="s">
        <v>235</v>
      </c>
      <c r="BH17" s="679"/>
      <c r="BI17" s="679"/>
      <c r="BJ17" s="679"/>
      <c r="BK17" s="679"/>
      <c r="BL17" s="679"/>
      <c r="BM17" s="679"/>
      <c r="BN17" s="680"/>
      <c r="BO17" s="715" t="s">
        <v>235</v>
      </c>
      <c r="BP17" s="715"/>
      <c r="BQ17" s="715"/>
      <c r="BR17" s="715"/>
      <c r="BS17" s="684" t="s">
        <v>235</v>
      </c>
      <c r="BT17" s="679"/>
      <c r="BU17" s="679"/>
      <c r="BV17" s="679"/>
      <c r="BW17" s="679"/>
      <c r="BX17" s="679"/>
      <c r="BY17" s="679"/>
      <c r="BZ17" s="679"/>
      <c r="CA17" s="679"/>
      <c r="CB17" s="722"/>
      <c r="CD17" s="711" t="s">
        <v>268</v>
      </c>
      <c r="CE17" s="712"/>
      <c r="CF17" s="712"/>
      <c r="CG17" s="712"/>
      <c r="CH17" s="712"/>
      <c r="CI17" s="712"/>
      <c r="CJ17" s="712"/>
      <c r="CK17" s="712"/>
      <c r="CL17" s="712"/>
      <c r="CM17" s="712"/>
      <c r="CN17" s="712"/>
      <c r="CO17" s="712"/>
      <c r="CP17" s="712"/>
      <c r="CQ17" s="713"/>
      <c r="CR17" s="678">
        <v>305836</v>
      </c>
      <c r="CS17" s="679"/>
      <c r="CT17" s="679"/>
      <c r="CU17" s="679"/>
      <c r="CV17" s="679"/>
      <c r="CW17" s="679"/>
      <c r="CX17" s="679"/>
      <c r="CY17" s="680"/>
      <c r="CZ17" s="715">
        <v>12.2</v>
      </c>
      <c r="DA17" s="715"/>
      <c r="DB17" s="715"/>
      <c r="DC17" s="715"/>
      <c r="DD17" s="684" t="s">
        <v>235</v>
      </c>
      <c r="DE17" s="679"/>
      <c r="DF17" s="679"/>
      <c r="DG17" s="679"/>
      <c r="DH17" s="679"/>
      <c r="DI17" s="679"/>
      <c r="DJ17" s="679"/>
      <c r="DK17" s="679"/>
      <c r="DL17" s="679"/>
      <c r="DM17" s="679"/>
      <c r="DN17" s="679"/>
      <c r="DO17" s="679"/>
      <c r="DP17" s="680"/>
      <c r="DQ17" s="684">
        <v>302958</v>
      </c>
      <c r="DR17" s="679"/>
      <c r="DS17" s="679"/>
      <c r="DT17" s="679"/>
      <c r="DU17" s="679"/>
      <c r="DV17" s="679"/>
      <c r="DW17" s="679"/>
      <c r="DX17" s="679"/>
      <c r="DY17" s="679"/>
      <c r="DZ17" s="679"/>
      <c r="EA17" s="679"/>
      <c r="EB17" s="679"/>
      <c r="EC17" s="722"/>
    </row>
    <row r="18" spans="2:133" ht="11.25" customHeight="1" x14ac:dyDescent="0.15">
      <c r="B18" s="675" t="s">
        <v>269</v>
      </c>
      <c r="C18" s="676"/>
      <c r="D18" s="676"/>
      <c r="E18" s="676"/>
      <c r="F18" s="676"/>
      <c r="G18" s="676"/>
      <c r="H18" s="676"/>
      <c r="I18" s="676"/>
      <c r="J18" s="676"/>
      <c r="K18" s="676"/>
      <c r="L18" s="676"/>
      <c r="M18" s="676"/>
      <c r="N18" s="676"/>
      <c r="O18" s="676"/>
      <c r="P18" s="676"/>
      <c r="Q18" s="677"/>
      <c r="R18" s="678">
        <v>167</v>
      </c>
      <c r="S18" s="679"/>
      <c r="T18" s="679"/>
      <c r="U18" s="679"/>
      <c r="V18" s="679"/>
      <c r="W18" s="679"/>
      <c r="X18" s="679"/>
      <c r="Y18" s="680"/>
      <c r="Z18" s="715">
        <v>0</v>
      </c>
      <c r="AA18" s="715"/>
      <c r="AB18" s="715"/>
      <c r="AC18" s="715"/>
      <c r="AD18" s="716">
        <v>167</v>
      </c>
      <c r="AE18" s="716"/>
      <c r="AF18" s="716"/>
      <c r="AG18" s="716"/>
      <c r="AH18" s="716"/>
      <c r="AI18" s="716"/>
      <c r="AJ18" s="716"/>
      <c r="AK18" s="716"/>
      <c r="AL18" s="681">
        <v>0</v>
      </c>
      <c r="AM18" s="682"/>
      <c r="AN18" s="682"/>
      <c r="AO18" s="717"/>
      <c r="AP18" s="675" t="s">
        <v>270</v>
      </c>
      <c r="AQ18" s="676"/>
      <c r="AR18" s="676"/>
      <c r="AS18" s="676"/>
      <c r="AT18" s="676"/>
      <c r="AU18" s="676"/>
      <c r="AV18" s="676"/>
      <c r="AW18" s="676"/>
      <c r="AX18" s="676"/>
      <c r="AY18" s="676"/>
      <c r="AZ18" s="676"/>
      <c r="BA18" s="676"/>
      <c r="BB18" s="676"/>
      <c r="BC18" s="676"/>
      <c r="BD18" s="676"/>
      <c r="BE18" s="676"/>
      <c r="BF18" s="677"/>
      <c r="BG18" s="678" t="s">
        <v>235</v>
      </c>
      <c r="BH18" s="679"/>
      <c r="BI18" s="679"/>
      <c r="BJ18" s="679"/>
      <c r="BK18" s="679"/>
      <c r="BL18" s="679"/>
      <c r="BM18" s="679"/>
      <c r="BN18" s="680"/>
      <c r="BO18" s="715" t="s">
        <v>235</v>
      </c>
      <c r="BP18" s="715"/>
      <c r="BQ18" s="715"/>
      <c r="BR18" s="715"/>
      <c r="BS18" s="684" t="s">
        <v>235</v>
      </c>
      <c r="BT18" s="679"/>
      <c r="BU18" s="679"/>
      <c r="BV18" s="679"/>
      <c r="BW18" s="679"/>
      <c r="BX18" s="679"/>
      <c r="BY18" s="679"/>
      <c r="BZ18" s="679"/>
      <c r="CA18" s="679"/>
      <c r="CB18" s="722"/>
      <c r="CD18" s="711" t="s">
        <v>271</v>
      </c>
      <c r="CE18" s="712"/>
      <c r="CF18" s="712"/>
      <c r="CG18" s="712"/>
      <c r="CH18" s="712"/>
      <c r="CI18" s="712"/>
      <c r="CJ18" s="712"/>
      <c r="CK18" s="712"/>
      <c r="CL18" s="712"/>
      <c r="CM18" s="712"/>
      <c r="CN18" s="712"/>
      <c r="CO18" s="712"/>
      <c r="CP18" s="712"/>
      <c r="CQ18" s="713"/>
      <c r="CR18" s="678" t="s">
        <v>235</v>
      </c>
      <c r="CS18" s="679"/>
      <c r="CT18" s="679"/>
      <c r="CU18" s="679"/>
      <c r="CV18" s="679"/>
      <c r="CW18" s="679"/>
      <c r="CX18" s="679"/>
      <c r="CY18" s="680"/>
      <c r="CZ18" s="715" t="s">
        <v>235</v>
      </c>
      <c r="DA18" s="715"/>
      <c r="DB18" s="715"/>
      <c r="DC18" s="715"/>
      <c r="DD18" s="684" t="s">
        <v>235</v>
      </c>
      <c r="DE18" s="679"/>
      <c r="DF18" s="679"/>
      <c r="DG18" s="679"/>
      <c r="DH18" s="679"/>
      <c r="DI18" s="679"/>
      <c r="DJ18" s="679"/>
      <c r="DK18" s="679"/>
      <c r="DL18" s="679"/>
      <c r="DM18" s="679"/>
      <c r="DN18" s="679"/>
      <c r="DO18" s="679"/>
      <c r="DP18" s="680"/>
      <c r="DQ18" s="684" t="s">
        <v>129</v>
      </c>
      <c r="DR18" s="679"/>
      <c r="DS18" s="679"/>
      <c r="DT18" s="679"/>
      <c r="DU18" s="679"/>
      <c r="DV18" s="679"/>
      <c r="DW18" s="679"/>
      <c r="DX18" s="679"/>
      <c r="DY18" s="679"/>
      <c r="DZ18" s="679"/>
      <c r="EA18" s="679"/>
      <c r="EB18" s="679"/>
      <c r="EC18" s="722"/>
    </row>
    <row r="19" spans="2:133" ht="11.25" customHeight="1" x14ac:dyDescent="0.15">
      <c r="B19" s="675" t="s">
        <v>272</v>
      </c>
      <c r="C19" s="676"/>
      <c r="D19" s="676"/>
      <c r="E19" s="676"/>
      <c r="F19" s="676"/>
      <c r="G19" s="676"/>
      <c r="H19" s="676"/>
      <c r="I19" s="676"/>
      <c r="J19" s="676"/>
      <c r="K19" s="676"/>
      <c r="L19" s="676"/>
      <c r="M19" s="676"/>
      <c r="N19" s="676"/>
      <c r="O19" s="676"/>
      <c r="P19" s="676"/>
      <c r="Q19" s="677"/>
      <c r="R19" s="678">
        <v>480</v>
      </c>
      <c r="S19" s="679"/>
      <c r="T19" s="679"/>
      <c r="U19" s="679"/>
      <c r="V19" s="679"/>
      <c r="W19" s="679"/>
      <c r="X19" s="679"/>
      <c r="Y19" s="680"/>
      <c r="Z19" s="715">
        <v>0</v>
      </c>
      <c r="AA19" s="715"/>
      <c r="AB19" s="715"/>
      <c r="AC19" s="715"/>
      <c r="AD19" s="716">
        <v>480</v>
      </c>
      <c r="AE19" s="716"/>
      <c r="AF19" s="716"/>
      <c r="AG19" s="716"/>
      <c r="AH19" s="716"/>
      <c r="AI19" s="716"/>
      <c r="AJ19" s="716"/>
      <c r="AK19" s="716"/>
      <c r="AL19" s="681">
        <v>0</v>
      </c>
      <c r="AM19" s="682"/>
      <c r="AN19" s="682"/>
      <c r="AO19" s="717"/>
      <c r="AP19" s="675" t="s">
        <v>273</v>
      </c>
      <c r="AQ19" s="676"/>
      <c r="AR19" s="676"/>
      <c r="AS19" s="676"/>
      <c r="AT19" s="676"/>
      <c r="AU19" s="676"/>
      <c r="AV19" s="676"/>
      <c r="AW19" s="676"/>
      <c r="AX19" s="676"/>
      <c r="AY19" s="676"/>
      <c r="AZ19" s="676"/>
      <c r="BA19" s="676"/>
      <c r="BB19" s="676"/>
      <c r="BC19" s="676"/>
      <c r="BD19" s="676"/>
      <c r="BE19" s="676"/>
      <c r="BF19" s="677"/>
      <c r="BG19" s="678">
        <v>3179</v>
      </c>
      <c r="BH19" s="679"/>
      <c r="BI19" s="679"/>
      <c r="BJ19" s="679"/>
      <c r="BK19" s="679"/>
      <c r="BL19" s="679"/>
      <c r="BM19" s="679"/>
      <c r="BN19" s="680"/>
      <c r="BO19" s="715">
        <v>1.5</v>
      </c>
      <c r="BP19" s="715"/>
      <c r="BQ19" s="715"/>
      <c r="BR19" s="715"/>
      <c r="BS19" s="684" t="s">
        <v>235</v>
      </c>
      <c r="BT19" s="679"/>
      <c r="BU19" s="679"/>
      <c r="BV19" s="679"/>
      <c r="BW19" s="679"/>
      <c r="BX19" s="679"/>
      <c r="BY19" s="679"/>
      <c r="BZ19" s="679"/>
      <c r="CA19" s="679"/>
      <c r="CB19" s="722"/>
      <c r="CD19" s="711" t="s">
        <v>274</v>
      </c>
      <c r="CE19" s="712"/>
      <c r="CF19" s="712"/>
      <c r="CG19" s="712"/>
      <c r="CH19" s="712"/>
      <c r="CI19" s="712"/>
      <c r="CJ19" s="712"/>
      <c r="CK19" s="712"/>
      <c r="CL19" s="712"/>
      <c r="CM19" s="712"/>
      <c r="CN19" s="712"/>
      <c r="CO19" s="712"/>
      <c r="CP19" s="712"/>
      <c r="CQ19" s="713"/>
      <c r="CR19" s="678" t="s">
        <v>235</v>
      </c>
      <c r="CS19" s="679"/>
      <c r="CT19" s="679"/>
      <c r="CU19" s="679"/>
      <c r="CV19" s="679"/>
      <c r="CW19" s="679"/>
      <c r="CX19" s="679"/>
      <c r="CY19" s="680"/>
      <c r="CZ19" s="715" t="s">
        <v>235</v>
      </c>
      <c r="DA19" s="715"/>
      <c r="DB19" s="715"/>
      <c r="DC19" s="715"/>
      <c r="DD19" s="684" t="s">
        <v>235</v>
      </c>
      <c r="DE19" s="679"/>
      <c r="DF19" s="679"/>
      <c r="DG19" s="679"/>
      <c r="DH19" s="679"/>
      <c r="DI19" s="679"/>
      <c r="DJ19" s="679"/>
      <c r="DK19" s="679"/>
      <c r="DL19" s="679"/>
      <c r="DM19" s="679"/>
      <c r="DN19" s="679"/>
      <c r="DO19" s="679"/>
      <c r="DP19" s="680"/>
      <c r="DQ19" s="684" t="s">
        <v>235</v>
      </c>
      <c r="DR19" s="679"/>
      <c r="DS19" s="679"/>
      <c r="DT19" s="679"/>
      <c r="DU19" s="679"/>
      <c r="DV19" s="679"/>
      <c r="DW19" s="679"/>
      <c r="DX19" s="679"/>
      <c r="DY19" s="679"/>
      <c r="DZ19" s="679"/>
      <c r="EA19" s="679"/>
      <c r="EB19" s="679"/>
      <c r="EC19" s="722"/>
    </row>
    <row r="20" spans="2:133" ht="11.25" customHeight="1" x14ac:dyDescent="0.15">
      <c r="B20" s="675" t="s">
        <v>275</v>
      </c>
      <c r="C20" s="676"/>
      <c r="D20" s="676"/>
      <c r="E20" s="676"/>
      <c r="F20" s="676"/>
      <c r="G20" s="676"/>
      <c r="H20" s="676"/>
      <c r="I20" s="676"/>
      <c r="J20" s="676"/>
      <c r="K20" s="676"/>
      <c r="L20" s="676"/>
      <c r="M20" s="676"/>
      <c r="N20" s="676"/>
      <c r="O20" s="676"/>
      <c r="P20" s="676"/>
      <c r="Q20" s="677"/>
      <c r="R20" s="678">
        <v>37</v>
      </c>
      <c r="S20" s="679"/>
      <c r="T20" s="679"/>
      <c r="U20" s="679"/>
      <c r="V20" s="679"/>
      <c r="W20" s="679"/>
      <c r="X20" s="679"/>
      <c r="Y20" s="680"/>
      <c r="Z20" s="715">
        <v>0</v>
      </c>
      <c r="AA20" s="715"/>
      <c r="AB20" s="715"/>
      <c r="AC20" s="715"/>
      <c r="AD20" s="716">
        <v>37</v>
      </c>
      <c r="AE20" s="716"/>
      <c r="AF20" s="716"/>
      <c r="AG20" s="716"/>
      <c r="AH20" s="716"/>
      <c r="AI20" s="716"/>
      <c r="AJ20" s="716"/>
      <c r="AK20" s="716"/>
      <c r="AL20" s="681">
        <v>0</v>
      </c>
      <c r="AM20" s="682"/>
      <c r="AN20" s="682"/>
      <c r="AO20" s="717"/>
      <c r="AP20" s="675" t="s">
        <v>276</v>
      </c>
      <c r="AQ20" s="676"/>
      <c r="AR20" s="676"/>
      <c r="AS20" s="676"/>
      <c r="AT20" s="676"/>
      <c r="AU20" s="676"/>
      <c r="AV20" s="676"/>
      <c r="AW20" s="676"/>
      <c r="AX20" s="676"/>
      <c r="AY20" s="676"/>
      <c r="AZ20" s="676"/>
      <c r="BA20" s="676"/>
      <c r="BB20" s="676"/>
      <c r="BC20" s="676"/>
      <c r="BD20" s="676"/>
      <c r="BE20" s="676"/>
      <c r="BF20" s="677"/>
      <c r="BG20" s="678">
        <v>3179</v>
      </c>
      <c r="BH20" s="679"/>
      <c r="BI20" s="679"/>
      <c r="BJ20" s="679"/>
      <c r="BK20" s="679"/>
      <c r="BL20" s="679"/>
      <c r="BM20" s="679"/>
      <c r="BN20" s="680"/>
      <c r="BO20" s="715">
        <v>1.5</v>
      </c>
      <c r="BP20" s="715"/>
      <c r="BQ20" s="715"/>
      <c r="BR20" s="715"/>
      <c r="BS20" s="684" t="s">
        <v>235</v>
      </c>
      <c r="BT20" s="679"/>
      <c r="BU20" s="679"/>
      <c r="BV20" s="679"/>
      <c r="BW20" s="679"/>
      <c r="BX20" s="679"/>
      <c r="BY20" s="679"/>
      <c r="BZ20" s="679"/>
      <c r="CA20" s="679"/>
      <c r="CB20" s="722"/>
      <c r="CD20" s="711" t="s">
        <v>277</v>
      </c>
      <c r="CE20" s="712"/>
      <c r="CF20" s="712"/>
      <c r="CG20" s="712"/>
      <c r="CH20" s="712"/>
      <c r="CI20" s="712"/>
      <c r="CJ20" s="712"/>
      <c r="CK20" s="712"/>
      <c r="CL20" s="712"/>
      <c r="CM20" s="712"/>
      <c r="CN20" s="712"/>
      <c r="CO20" s="712"/>
      <c r="CP20" s="712"/>
      <c r="CQ20" s="713"/>
      <c r="CR20" s="678">
        <v>2513126</v>
      </c>
      <c r="CS20" s="679"/>
      <c r="CT20" s="679"/>
      <c r="CU20" s="679"/>
      <c r="CV20" s="679"/>
      <c r="CW20" s="679"/>
      <c r="CX20" s="679"/>
      <c r="CY20" s="680"/>
      <c r="CZ20" s="715">
        <v>100</v>
      </c>
      <c r="DA20" s="715"/>
      <c r="DB20" s="715"/>
      <c r="DC20" s="715"/>
      <c r="DD20" s="684">
        <v>771991</v>
      </c>
      <c r="DE20" s="679"/>
      <c r="DF20" s="679"/>
      <c r="DG20" s="679"/>
      <c r="DH20" s="679"/>
      <c r="DI20" s="679"/>
      <c r="DJ20" s="679"/>
      <c r="DK20" s="679"/>
      <c r="DL20" s="679"/>
      <c r="DM20" s="679"/>
      <c r="DN20" s="679"/>
      <c r="DO20" s="679"/>
      <c r="DP20" s="680"/>
      <c r="DQ20" s="684">
        <v>1580229</v>
      </c>
      <c r="DR20" s="679"/>
      <c r="DS20" s="679"/>
      <c r="DT20" s="679"/>
      <c r="DU20" s="679"/>
      <c r="DV20" s="679"/>
      <c r="DW20" s="679"/>
      <c r="DX20" s="679"/>
      <c r="DY20" s="679"/>
      <c r="DZ20" s="679"/>
      <c r="EA20" s="679"/>
      <c r="EB20" s="679"/>
      <c r="EC20" s="722"/>
    </row>
    <row r="21" spans="2:133" ht="11.25" customHeight="1" x14ac:dyDescent="0.15">
      <c r="B21" s="675" t="s">
        <v>278</v>
      </c>
      <c r="C21" s="676"/>
      <c r="D21" s="676"/>
      <c r="E21" s="676"/>
      <c r="F21" s="676"/>
      <c r="G21" s="676"/>
      <c r="H21" s="676"/>
      <c r="I21" s="676"/>
      <c r="J21" s="676"/>
      <c r="K21" s="676"/>
      <c r="L21" s="676"/>
      <c r="M21" s="676"/>
      <c r="N21" s="676"/>
      <c r="O21" s="676"/>
      <c r="P21" s="676"/>
      <c r="Q21" s="677"/>
      <c r="R21" s="678">
        <v>1038</v>
      </c>
      <c r="S21" s="679"/>
      <c r="T21" s="679"/>
      <c r="U21" s="679"/>
      <c r="V21" s="679"/>
      <c r="W21" s="679"/>
      <c r="X21" s="679"/>
      <c r="Y21" s="680"/>
      <c r="Z21" s="715">
        <v>0</v>
      </c>
      <c r="AA21" s="715"/>
      <c r="AB21" s="715"/>
      <c r="AC21" s="715"/>
      <c r="AD21" s="716">
        <v>1038</v>
      </c>
      <c r="AE21" s="716"/>
      <c r="AF21" s="716"/>
      <c r="AG21" s="716"/>
      <c r="AH21" s="716"/>
      <c r="AI21" s="716"/>
      <c r="AJ21" s="716"/>
      <c r="AK21" s="716"/>
      <c r="AL21" s="681">
        <v>0.1</v>
      </c>
      <c r="AM21" s="682"/>
      <c r="AN21" s="682"/>
      <c r="AO21" s="717"/>
      <c r="AP21" s="772" t="s">
        <v>279</v>
      </c>
      <c r="AQ21" s="780"/>
      <c r="AR21" s="780"/>
      <c r="AS21" s="780"/>
      <c r="AT21" s="780"/>
      <c r="AU21" s="780"/>
      <c r="AV21" s="780"/>
      <c r="AW21" s="780"/>
      <c r="AX21" s="780"/>
      <c r="AY21" s="780"/>
      <c r="AZ21" s="780"/>
      <c r="BA21" s="780"/>
      <c r="BB21" s="780"/>
      <c r="BC21" s="780"/>
      <c r="BD21" s="780"/>
      <c r="BE21" s="780"/>
      <c r="BF21" s="774"/>
      <c r="BG21" s="678">
        <v>3179</v>
      </c>
      <c r="BH21" s="679"/>
      <c r="BI21" s="679"/>
      <c r="BJ21" s="679"/>
      <c r="BK21" s="679"/>
      <c r="BL21" s="679"/>
      <c r="BM21" s="679"/>
      <c r="BN21" s="680"/>
      <c r="BO21" s="715">
        <v>1.5</v>
      </c>
      <c r="BP21" s="715"/>
      <c r="BQ21" s="715"/>
      <c r="BR21" s="715"/>
      <c r="BS21" s="684" t="s">
        <v>235</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280</v>
      </c>
      <c r="C22" s="676"/>
      <c r="D22" s="676"/>
      <c r="E22" s="676"/>
      <c r="F22" s="676"/>
      <c r="G22" s="676"/>
      <c r="H22" s="676"/>
      <c r="I22" s="676"/>
      <c r="J22" s="676"/>
      <c r="K22" s="676"/>
      <c r="L22" s="676"/>
      <c r="M22" s="676"/>
      <c r="N22" s="676"/>
      <c r="O22" s="676"/>
      <c r="P22" s="676"/>
      <c r="Q22" s="677"/>
      <c r="R22" s="678">
        <v>1149651</v>
      </c>
      <c r="S22" s="679"/>
      <c r="T22" s="679"/>
      <c r="U22" s="679"/>
      <c r="V22" s="679"/>
      <c r="W22" s="679"/>
      <c r="X22" s="679"/>
      <c r="Y22" s="680"/>
      <c r="Z22" s="715">
        <v>43.6</v>
      </c>
      <c r="AA22" s="715"/>
      <c r="AB22" s="715"/>
      <c r="AC22" s="715"/>
      <c r="AD22" s="716">
        <v>1040807</v>
      </c>
      <c r="AE22" s="716"/>
      <c r="AF22" s="716"/>
      <c r="AG22" s="716"/>
      <c r="AH22" s="716"/>
      <c r="AI22" s="716"/>
      <c r="AJ22" s="716"/>
      <c r="AK22" s="716"/>
      <c r="AL22" s="681">
        <v>78.400000000000006</v>
      </c>
      <c r="AM22" s="682"/>
      <c r="AN22" s="682"/>
      <c r="AO22" s="717"/>
      <c r="AP22" s="772" t="s">
        <v>281</v>
      </c>
      <c r="AQ22" s="780"/>
      <c r="AR22" s="780"/>
      <c r="AS22" s="780"/>
      <c r="AT22" s="780"/>
      <c r="AU22" s="780"/>
      <c r="AV22" s="780"/>
      <c r="AW22" s="780"/>
      <c r="AX22" s="780"/>
      <c r="AY22" s="780"/>
      <c r="AZ22" s="780"/>
      <c r="BA22" s="780"/>
      <c r="BB22" s="780"/>
      <c r="BC22" s="780"/>
      <c r="BD22" s="780"/>
      <c r="BE22" s="780"/>
      <c r="BF22" s="774"/>
      <c r="BG22" s="678" t="s">
        <v>235</v>
      </c>
      <c r="BH22" s="679"/>
      <c r="BI22" s="679"/>
      <c r="BJ22" s="679"/>
      <c r="BK22" s="679"/>
      <c r="BL22" s="679"/>
      <c r="BM22" s="679"/>
      <c r="BN22" s="680"/>
      <c r="BO22" s="715" t="s">
        <v>235</v>
      </c>
      <c r="BP22" s="715"/>
      <c r="BQ22" s="715"/>
      <c r="BR22" s="715"/>
      <c r="BS22" s="684" t="s">
        <v>235</v>
      </c>
      <c r="BT22" s="679"/>
      <c r="BU22" s="679"/>
      <c r="BV22" s="679"/>
      <c r="BW22" s="679"/>
      <c r="BX22" s="679"/>
      <c r="BY22" s="679"/>
      <c r="BZ22" s="679"/>
      <c r="CA22" s="679"/>
      <c r="CB22" s="722"/>
      <c r="CD22" s="782" t="s">
        <v>282</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283</v>
      </c>
      <c r="C23" s="676"/>
      <c r="D23" s="676"/>
      <c r="E23" s="676"/>
      <c r="F23" s="676"/>
      <c r="G23" s="676"/>
      <c r="H23" s="676"/>
      <c r="I23" s="676"/>
      <c r="J23" s="676"/>
      <c r="K23" s="676"/>
      <c r="L23" s="676"/>
      <c r="M23" s="676"/>
      <c r="N23" s="676"/>
      <c r="O23" s="676"/>
      <c r="P23" s="676"/>
      <c r="Q23" s="677"/>
      <c r="R23" s="678">
        <v>1040807</v>
      </c>
      <c r="S23" s="679"/>
      <c r="T23" s="679"/>
      <c r="U23" s="679"/>
      <c r="V23" s="679"/>
      <c r="W23" s="679"/>
      <c r="X23" s="679"/>
      <c r="Y23" s="680"/>
      <c r="Z23" s="715">
        <v>39.4</v>
      </c>
      <c r="AA23" s="715"/>
      <c r="AB23" s="715"/>
      <c r="AC23" s="715"/>
      <c r="AD23" s="716">
        <v>1040807</v>
      </c>
      <c r="AE23" s="716"/>
      <c r="AF23" s="716"/>
      <c r="AG23" s="716"/>
      <c r="AH23" s="716"/>
      <c r="AI23" s="716"/>
      <c r="AJ23" s="716"/>
      <c r="AK23" s="716"/>
      <c r="AL23" s="681">
        <v>78.400000000000006</v>
      </c>
      <c r="AM23" s="682"/>
      <c r="AN23" s="682"/>
      <c r="AO23" s="717"/>
      <c r="AP23" s="772" t="s">
        <v>284</v>
      </c>
      <c r="AQ23" s="780"/>
      <c r="AR23" s="780"/>
      <c r="AS23" s="780"/>
      <c r="AT23" s="780"/>
      <c r="AU23" s="780"/>
      <c r="AV23" s="780"/>
      <c r="AW23" s="780"/>
      <c r="AX23" s="780"/>
      <c r="AY23" s="780"/>
      <c r="AZ23" s="780"/>
      <c r="BA23" s="780"/>
      <c r="BB23" s="780"/>
      <c r="BC23" s="780"/>
      <c r="BD23" s="780"/>
      <c r="BE23" s="780"/>
      <c r="BF23" s="774"/>
      <c r="BG23" s="678" t="s">
        <v>235</v>
      </c>
      <c r="BH23" s="679"/>
      <c r="BI23" s="679"/>
      <c r="BJ23" s="679"/>
      <c r="BK23" s="679"/>
      <c r="BL23" s="679"/>
      <c r="BM23" s="679"/>
      <c r="BN23" s="680"/>
      <c r="BO23" s="715" t="s">
        <v>129</v>
      </c>
      <c r="BP23" s="715"/>
      <c r="BQ23" s="715"/>
      <c r="BR23" s="715"/>
      <c r="BS23" s="684" t="s">
        <v>235</v>
      </c>
      <c r="BT23" s="679"/>
      <c r="BU23" s="679"/>
      <c r="BV23" s="679"/>
      <c r="BW23" s="679"/>
      <c r="BX23" s="679"/>
      <c r="BY23" s="679"/>
      <c r="BZ23" s="679"/>
      <c r="CA23" s="679"/>
      <c r="CB23" s="722"/>
      <c r="CD23" s="782" t="s">
        <v>223</v>
      </c>
      <c r="CE23" s="783"/>
      <c r="CF23" s="783"/>
      <c r="CG23" s="783"/>
      <c r="CH23" s="783"/>
      <c r="CI23" s="783"/>
      <c r="CJ23" s="783"/>
      <c r="CK23" s="783"/>
      <c r="CL23" s="783"/>
      <c r="CM23" s="783"/>
      <c r="CN23" s="783"/>
      <c r="CO23" s="783"/>
      <c r="CP23" s="783"/>
      <c r="CQ23" s="784"/>
      <c r="CR23" s="782" t="s">
        <v>285</v>
      </c>
      <c r="CS23" s="783"/>
      <c r="CT23" s="783"/>
      <c r="CU23" s="783"/>
      <c r="CV23" s="783"/>
      <c r="CW23" s="783"/>
      <c r="CX23" s="783"/>
      <c r="CY23" s="784"/>
      <c r="CZ23" s="782" t="s">
        <v>286</v>
      </c>
      <c r="DA23" s="783"/>
      <c r="DB23" s="783"/>
      <c r="DC23" s="784"/>
      <c r="DD23" s="782" t="s">
        <v>287</v>
      </c>
      <c r="DE23" s="783"/>
      <c r="DF23" s="783"/>
      <c r="DG23" s="783"/>
      <c r="DH23" s="783"/>
      <c r="DI23" s="783"/>
      <c r="DJ23" s="783"/>
      <c r="DK23" s="784"/>
      <c r="DL23" s="791" t="s">
        <v>288</v>
      </c>
      <c r="DM23" s="792"/>
      <c r="DN23" s="792"/>
      <c r="DO23" s="792"/>
      <c r="DP23" s="792"/>
      <c r="DQ23" s="792"/>
      <c r="DR23" s="792"/>
      <c r="DS23" s="792"/>
      <c r="DT23" s="792"/>
      <c r="DU23" s="792"/>
      <c r="DV23" s="793"/>
      <c r="DW23" s="782" t="s">
        <v>289</v>
      </c>
      <c r="DX23" s="783"/>
      <c r="DY23" s="783"/>
      <c r="DZ23" s="783"/>
      <c r="EA23" s="783"/>
      <c r="EB23" s="783"/>
      <c r="EC23" s="784"/>
    </row>
    <row r="24" spans="2:133" ht="11.25" customHeight="1" x14ac:dyDescent="0.15">
      <c r="B24" s="675" t="s">
        <v>290</v>
      </c>
      <c r="C24" s="676"/>
      <c r="D24" s="676"/>
      <c r="E24" s="676"/>
      <c r="F24" s="676"/>
      <c r="G24" s="676"/>
      <c r="H24" s="676"/>
      <c r="I24" s="676"/>
      <c r="J24" s="676"/>
      <c r="K24" s="676"/>
      <c r="L24" s="676"/>
      <c r="M24" s="676"/>
      <c r="N24" s="676"/>
      <c r="O24" s="676"/>
      <c r="P24" s="676"/>
      <c r="Q24" s="677"/>
      <c r="R24" s="678">
        <v>108844</v>
      </c>
      <c r="S24" s="679"/>
      <c r="T24" s="679"/>
      <c r="U24" s="679"/>
      <c r="V24" s="679"/>
      <c r="W24" s="679"/>
      <c r="X24" s="679"/>
      <c r="Y24" s="680"/>
      <c r="Z24" s="715">
        <v>4.0999999999999996</v>
      </c>
      <c r="AA24" s="715"/>
      <c r="AB24" s="715"/>
      <c r="AC24" s="715"/>
      <c r="AD24" s="716" t="s">
        <v>235</v>
      </c>
      <c r="AE24" s="716"/>
      <c r="AF24" s="716"/>
      <c r="AG24" s="716"/>
      <c r="AH24" s="716"/>
      <c r="AI24" s="716"/>
      <c r="AJ24" s="716"/>
      <c r="AK24" s="716"/>
      <c r="AL24" s="681" t="s">
        <v>235</v>
      </c>
      <c r="AM24" s="682"/>
      <c r="AN24" s="682"/>
      <c r="AO24" s="717"/>
      <c r="AP24" s="772" t="s">
        <v>291</v>
      </c>
      <c r="AQ24" s="780"/>
      <c r="AR24" s="780"/>
      <c r="AS24" s="780"/>
      <c r="AT24" s="780"/>
      <c r="AU24" s="780"/>
      <c r="AV24" s="780"/>
      <c r="AW24" s="780"/>
      <c r="AX24" s="780"/>
      <c r="AY24" s="780"/>
      <c r="AZ24" s="780"/>
      <c r="BA24" s="780"/>
      <c r="BB24" s="780"/>
      <c r="BC24" s="780"/>
      <c r="BD24" s="780"/>
      <c r="BE24" s="780"/>
      <c r="BF24" s="774"/>
      <c r="BG24" s="678" t="s">
        <v>235</v>
      </c>
      <c r="BH24" s="679"/>
      <c r="BI24" s="679"/>
      <c r="BJ24" s="679"/>
      <c r="BK24" s="679"/>
      <c r="BL24" s="679"/>
      <c r="BM24" s="679"/>
      <c r="BN24" s="680"/>
      <c r="BO24" s="715" t="s">
        <v>235</v>
      </c>
      <c r="BP24" s="715"/>
      <c r="BQ24" s="715"/>
      <c r="BR24" s="715"/>
      <c r="BS24" s="684" t="s">
        <v>235</v>
      </c>
      <c r="BT24" s="679"/>
      <c r="BU24" s="679"/>
      <c r="BV24" s="679"/>
      <c r="BW24" s="679"/>
      <c r="BX24" s="679"/>
      <c r="BY24" s="679"/>
      <c r="BZ24" s="679"/>
      <c r="CA24" s="679"/>
      <c r="CB24" s="722"/>
      <c r="CD24" s="736" t="s">
        <v>292</v>
      </c>
      <c r="CE24" s="737"/>
      <c r="CF24" s="737"/>
      <c r="CG24" s="737"/>
      <c r="CH24" s="737"/>
      <c r="CI24" s="737"/>
      <c r="CJ24" s="737"/>
      <c r="CK24" s="737"/>
      <c r="CL24" s="737"/>
      <c r="CM24" s="737"/>
      <c r="CN24" s="737"/>
      <c r="CO24" s="737"/>
      <c r="CP24" s="737"/>
      <c r="CQ24" s="738"/>
      <c r="CR24" s="733">
        <v>699221</v>
      </c>
      <c r="CS24" s="734"/>
      <c r="CT24" s="734"/>
      <c r="CU24" s="734"/>
      <c r="CV24" s="734"/>
      <c r="CW24" s="734"/>
      <c r="CX24" s="734"/>
      <c r="CY24" s="777"/>
      <c r="CZ24" s="778">
        <v>27.8</v>
      </c>
      <c r="DA24" s="749"/>
      <c r="DB24" s="749"/>
      <c r="DC24" s="781"/>
      <c r="DD24" s="776">
        <v>665362</v>
      </c>
      <c r="DE24" s="734"/>
      <c r="DF24" s="734"/>
      <c r="DG24" s="734"/>
      <c r="DH24" s="734"/>
      <c r="DI24" s="734"/>
      <c r="DJ24" s="734"/>
      <c r="DK24" s="777"/>
      <c r="DL24" s="776">
        <v>609063</v>
      </c>
      <c r="DM24" s="734"/>
      <c r="DN24" s="734"/>
      <c r="DO24" s="734"/>
      <c r="DP24" s="734"/>
      <c r="DQ24" s="734"/>
      <c r="DR24" s="734"/>
      <c r="DS24" s="734"/>
      <c r="DT24" s="734"/>
      <c r="DU24" s="734"/>
      <c r="DV24" s="777"/>
      <c r="DW24" s="778">
        <v>44.6</v>
      </c>
      <c r="DX24" s="749"/>
      <c r="DY24" s="749"/>
      <c r="DZ24" s="749"/>
      <c r="EA24" s="749"/>
      <c r="EB24" s="749"/>
      <c r="EC24" s="779"/>
    </row>
    <row r="25" spans="2:133" ht="11.25" customHeight="1" x14ac:dyDescent="0.15">
      <c r="B25" s="675" t="s">
        <v>293</v>
      </c>
      <c r="C25" s="676"/>
      <c r="D25" s="676"/>
      <c r="E25" s="676"/>
      <c r="F25" s="676"/>
      <c r="G25" s="676"/>
      <c r="H25" s="676"/>
      <c r="I25" s="676"/>
      <c r="J25" s="676"/>
      <c r="K25" s="676"/>
      <c r="L25" s="676"/>
      <c r="M25" s="676"/>
      <c r="N25" s="676"/>
      <c r="O25" s="676"/>
      <c r="P25" s="676"/>
      <c r="Q25" s="677"/>
      <c r="R25" s="678" t="s">
        <v>235</v>
      </c>
      <c r="S25" s="679"/>
      <c r="T25" s="679"/>
      <c r="U25" s="679"/>
      <c r="V25" s="679"/>
      <c r="W25" s="679"/>
      <c r="X25" s="679"/>
      <c r="Y25" s="680"/>
      <c r="Z25" s="715" t="s">
        <v>235</v>
      </c>
      <c r="AA25" s="715"/>
      <c r="AB25" s="715"/>
      <c r="AC25" s="715"/>
      <c r="AD25" s="716" t="s">
        <v>235</v>
      </c>
      <c r="AE25" s="716"/>
      <c r="AF25" s="716"/>
      <c r="AG25" s="716"/>
      <c r="AH25" s="716"/>
      <c r="AI25" s="716"/>
      <c r="AJ25" s="716"/>
      <c r="AK25" s="716"/>
      <c r="AL25" s="681" t="s">
        <v>235</v>
      </c>
      <c r="AM25" s="682"/>
      <c r="AN25" s="682"/>
      <c r="AO25" s="717"/>
      <c r="AP25" s="772" t="s">
        <v>294</v>
      </c>
      <c r="AQ25" s="780"/>
      <c r="AR25" s="780"/>
      <c r="AS25" s="780"/>
      <c r="AT25" s="780"/>
      <c r="AU25" s="780"/>
      <c r="AV25" s="780"/>
      <c r="AW25" s="780"/>
      <c r="AX25" s="780"/>
      <c r="AY25" s="780"/>
      <c r="AZ25" s="780"/>
      <c r="BA25" s="780"/>
      <c r="BB25" s="780"/>
      <c r="BC25" s="780"/>
      <c r="BD25" s="780"/>
      <c r="BE25" s="780"/>
      <c r="BF25" s="774"/>
      <c r="BG25" s="678" t="s">
        <v>235</v>
      </c>
      <c r="BH25" s="679"/>
      <c r="BI25" s="679"/>
      <c r="BJ25" s="679"/>
      <c r="BK25" s="679"/>
      <c r="BL25" s="679"/>
      <c r="BM25" s="679"/>
      <c r="BN25" s="680"/>
      <c r="BO25" s="715" t="s">
        <v>235</v>
      </c>
      <c r="BP25" s="715"/>
      <c r="BQ25" s="715"/>
      <c r="BR25" s="715"/>
      <c r="BS25" s="684" t="s">
        <v>235</v>
      </c>
      <c r="BT25" s="679"/>
      <c r="BU25" s="679"/>
      <c r="BV25" s="679"/>
      <c r="BW25" s="679"/>
      <c r="BX25" s="679"/>
      <c r="BY25" s="679"/>
      <c r="BZ25" s="679"/>
      <c r="CA25" s="679"/>
      <c r="CB25" s="722"/>
      <c r="CD25" s="711" t="s">
        <v>295</v>
      </c>
      <c r="CE25" s="712"/>
      <c r="CF25" s="712"/>
      <c r="CG25" s="712"/>
      <c r="CH25" s="712"/>
      <c r="CI25" s="712"/>
      <c r="CJ25" s="712"/>
      <c r="CK25" s="712"/>
      <c r="CL25" s="712"/>
      <c r="CM25" s="712"/>
      <c r="CN25" s="712"/>
      <c r="CO25" s="712"/>
      <c r="CP25" s="712"/>
      <c r="CQ25" s="713"/>
      <c r="CR25" s="678">
        <v>324846</v>
      </c>
      <c r="CS25" s="697"/>
      <c r="CT25" s="697"/>
      <c r="CU25" s="697"/>
      <c r="CV25" s="697"/>
      <c r="CW25" s="697"/>
      <c r="CX25" s="697"/>
      <c r="CY25" s="698"/>
      <c r="CZ25" s="681">
        <v>12.9</v>
      </c>
      <c r="DA25" s="699"/>
      <c r="DB25" s="699"/>
      <c r="DC25" s="700"/>
      <c r="DD25" s="684">
        <v>311706</v>
      </c>
      <c r="DE25" s="697"/>
      <c r="DF25" s="697"/>
      <c r="DG25" s="697"/>
      <c r="DH25" s="697"/>
      <c r="DI25" s="697"/>
      <c r="DJ25" s="697"/>
      <c r="DK25" s="698"/>
      <c r="DL25" s="684">
        <v>311081</v>
      </c>
      <c r="DM25" s="697"/>
      <c r="DN25" s="697"/>
      <c r="DO25" s="697"/>
      <c r="DP25" s="697"/>
      <c r="DQ25" s="697"/>
      <c r="DR25" s="697"/>
      <c r="DS25" s="697"/>
      <c r="DT25" s="697"/>
      <c r="DU25" s="697"/>
      <c r="DV25" s="698"/>
      <c r="DW25" s="681">
        <v>22.8</v>
      </c>
      <c r="DX25" s="699"/>
      <c r="DY25" s="699"/>
      <c r="DZ25" s="699"/>
      <c r="EA25" s="699"/>
      <c r="EB25" s="699"/>
      <c r="EC25" s="714"/>
    </row>
    <row r="26" spans="2:133" ht="11.25" customHeight="1" x14ac:dyDescent="0.15">
      <c r="B26" s="675" t="s">
        <v>296</v>
      </c>
      <c r="C26" s="676"/>
      <c r="D26" s="676"/>
      <c r="E26" s="676"/>
      <c r="F26" s="676"/>
      <c r="G26" s="676"/>
      <c r="H26" s="676"/>
      <c r="I26" s="676"/>
      <c r="J26" s="676"/>
      <c r="K26" s="676"/>
      <c r="L26" s="676"/>
      <c r="M26" s="676"/>
      <c r="N26" s="676"/>
      <c r="O26" s="676"/>
      <c r="P26" s="676"/>
      <c r="Q26" s="677"/>
      <c r="R26" s="678">
        <v>1432035</v>
      </c>
      <c r="S26" s="679"/>
      <c r="T26" s="679"/>
      <c r="U26" s="679"/>
      <c r="V26" s="679"/>
      <c r="W26" s="679"/>
      <c r="X26" s="679"/>
      <c r="Y26" s="680"/>
      <c r="Z26" s="715">
        <v>54.3</v>
      </c>
      <c r="AA26" s="715"/>
      <c r="AB26" s="715"/>
      <c r="AC26" s="715"/>
      <c r="AD26" s="716">
        <v>1323123</v>
      </c>
      <c r="AE26" s="716"/>
      <c r="AF26" s="716"/>
      <c r="AG26" s="716"/>
      <c r="AH26" s="716"/>
      <c r="AI26" s="716"/>
      <c r="AJ26" s="716"/>
      <c r="AK26" s="716"/>
      <c r="AL26" s="681">
        <v>99.6</v>
      </c>
      <c r="AM26" s="682"/>
      <c r="AN26" s="682"/>
      <c r="AO26" s="717"/>
      <c r="AP26" s="772" t="s">
        <v>297</v>
      </c>
      <c r="AQ26" s="773"/>
      <c r="AR26" s="773"/>
      <c r="AS26" s="773"/>
      <c r="AT26" s="773"/>
      <c r="AU26" s="773"/>
      <c r="AV26" s="773"/>
      <c r="AW26" s="773"/>
      <c r="AX26" s="773"/>
      <c r="AY26" s="773"/>
      <c r="AZ26" s="773"/>
      <c r="BA26" s="773"/>
      <c r="BB26" s="773"/>
      <c r="BC26" s="773"/>
      <c r="BD26" s="773"/>
      <c r="BE26" s="773"/>
      <c r="BF26" s="774"/>
      <c r="BG26" s="678" t="s">
        <v>235</v>
      </c>
      <c r="BH26" s="679"/>
      <c r="BI26" s="679"/>
      <c r="BJ26" s="679"/>
      <c r="BK26" s="679"/>
      <c r="BL26" s="679"/>
      <c r="BM26" s="679"/>
      <c r="BN26" s="680"/>
      <c r="BO26" s="715" t="s">
        <v>235</v>
      </c>
      <c r="BP26" s="715"/>
      <c r="BQ26" s="715"/>
      <c r="BR26" s="715"/>
      <c r="BS26" s="684" t="s">
        <v>235</v>
      </c>
      <c r="BT26" s="679"/>
      <c r="BU26" s="679"/>
      <c r="BV26" s="679"/>
      <c r="BW26" s="679"/>
      <c r="BX26" s="679"/>
      <c r="BY26" s="679"/>
      <c r="BZ26" s="679"/>
      <c r="CA26" s="679"/>
      <c r="CB26" s="722"/>
      <c r="CD26" s="711" t="s">
        <v>298</v>
      </c>
      <c r="CE26" s="712"/>
      <c r="CF26" s="712"/>
      <c r="CG26" s="712"/>
      <c r="CH26" s="712"/>
      <c r="CI26" s="712"/>
      <c r="CJ26" s="712"/>
      <c r="CK26" s="712"/>
      <c r="CL26" s="712"/>
      <c r="CM26" s="712"/>
      <c r="CN26" s="712"/>
      <c r="CO26" s="712"/>
      <c r="CP26" s="712"/>
      <c r="CQ26" s="713"/>
      <c r="CR26" s="678">
        <v>187611</v>
      </c>
      <c r="CS26" s="679"/>
      <c r="CT26" s="679"/>
      <c r="CU26" s="679"/>
      <c r="CV26" s="679"/>
      <c r="CW26" s="679"/>
      <c r="CX26" s="679"/>
      <c r="CY26" s="680"/>
      <c r="CZ26" s="681">
        <v>7.5</v>
      </c>
      <c r="DA26" s="699"/>
      <c r="DB26" s="699"/>
      <c r="DC26" s="700"/>
      <c r="DD26" s="684">
        <v>180314</v>
      </c>
      <c r="DE26" s="679"/>
      <c r="DF26" s="679"/>
      <c r="DG26" s="679"/>
      <c r="DH26" s="679"/>
      <c r="DI26" s="679"/>
      <c r="DJ26" s="679"/>
      <c r="DK26" s="680"/>
      <c r="DL26" s="684" t="s">
        <v>235</v>
      </c>
      <c r="DM26" s="679"/>
      <c r="DN26" s="679"/>
      <c r="DO26" s="679"/>
      <c r="DP26" s="679"/>
      <c r="DQ26" s="679"/>
      <c r="DR26" s="679"/>
      <c r="DS26" s="679"/>
      <c r="DT26" s="679"/>
      <c r="DU26" s="679"/>
      <c r="DV26" s="680"/>
      <c r="DW26" s="681" t="s">
        <v>235</v>
      </c>
      <c r="DX26" s="699"/>
      <c r="DY26" s="699"/>
      <c r="DZ26" s="699"/>
      <c r="EA26" s="699"/>
      <c r="EB26" s="699"/>
      <c r="EC26" s="714"/>
    </row>
    <row r="27" spans="2:133" ht="11.25" customHeight="1" x14ac:dyDescent="0.15">
      <c r="B27" s="675" t="s">
        <v>299</v>
      </c>
      <c r="C27" s="676"/>
      <c r="D27" s="676"/>
      <c r="E27" s="676"/>
      <c r="F27" s="676"/>
      <c r="G27" s="676"/>
      <c r="H27" s="676"/>
      <c r="I27" s="676"/>
      <c r="J27" s="676"/>
      <c r="K27" s="676"/>
      <c r="L27" s="676"/>
      <c r="M27" s="676"/>
      <c r="N27" s="676"/>
      <c r="O27" s="676"/>
      <c r="P27" s="676"/>
      <c r="Q27" s="677"/>
      <c r="R27" s="678" t="s">
        <v>235</v>
      </c>
      <c r="S27" s="679"/>
      <c r="T27" s="679"/>
      <c r="U27" s="679"/>
      <c r="V27" s="679"/>
      <c r="W27" s="679"/>
      <c r="X27" s="679"/>
      <c r="Y27" s="680"/>
      <c r="Z27" s="715" t="s">
        <v>235</v>
      </c>
      <c r="AA27" s="715"/>
      <c r="AB27" s="715"/>
      <c r="AC27" s="715"/>
      <c r="AD27" s="716" t="s">
        <v>235</v>
      </c>
      <c r="AE27" s="716"/>
      <c r="AF27" s="716"/>
      <c r="AG27" s="716"/>
      <c r="AH27" s="716"/>
      <c r="AI27" s="716"/>
      <c r="AJ27" s="716"/>
      <c r="AK27" s="716"/>
      <c r="AL27" s="681" t="s">
        <v>235</v>
      </c>
      <c r="AM27" s="682"/>
      <c r="AN27" s="682"/>
      <c r="AO27" s="717"/>
      <c r="AP27" s="675" t="s">
        <v>300</v>
      </c>
      <c r="AQ27" s="676"/>
      <c r="AR27" s="676"/>
      <c r="AS27" s="676"/>
      <c r="AT27" s="676"/>
      <c r="AU27" s="676"/>
      <c r="AV27" s="676"/>
      <c r="AW27" s="676"/>
      <c r="AX27" s="676"/>
      <c r="AY27" s="676"/>
      <c r="AZ27" s="676"/>
      <c r="BA27" s="676"/>
      <c r="BB27" s="676"/>
      <c r="BC27" s="676"/>
      <c r="BD27" s="676"/>
      <c r="BE27" s="676"/>
      <c r="BF27" s="677"/>
      <c r="BG27" s="678">
        <v>215532</v>
      </c>
      <c r="BH27" s="679"/>
      <c r="BI27" s="679"/>
      <c r="BJ27" s="679"/>
      <c r="BK27" s="679"/>
      <c r="BL27" s="679"/>
      <c r="BM27" s="679"/>
      <c r="BN27" s="680"/>
      <c r="BO27" s="715">
        <v>100</v>
      </c>
      <c r="BP27" s="715"/>
      <c r="BQ27" s="715"/>
      <c r="BR27" s="715"/>
      <c r="BS27" s="684">
        <v>21974</v>
      </c>
      <c r="BT27" s="679"/>
      <c r="BU27" s="679"/>
      <c r="BV27" s="679"/>
      <c r="BW27" s="679"/>
      <c r="BX27" s="679"/>
      <c r="BY27" s="679"/>
      <c r="BZ27" s="679"/>
      <c r="CA27" s="679"/>
      <c r="CB27" s="722"/>
      <c r="CD27" s="711" t="s">
        <v>301</v>
      </c>
      <c r="CE27" s="712"/>
      <c r="CF27" s="712"/>
      <c r="CG27" s="712"/>
      <c r="CH27" s="712"/>
      <c r="CI27" s="712"/>
      <c r="CJ27" s="712"/>
      <c r="CK27" s="712"/>
      <c r="CL27" s="712"/>
      <c r="CM27" s="712"/>
      <c r="CN27" s="712"/>
      <c r="CO27" s="712"/>
      <c r="CP27" s="712"/>
      <c r="CQ27" s="713"/>
      <c r="CR27" s="678">
        <v>68539</v>
      </c>
      <c r="CS27" s="697"/>
      <c r="CT27" s="697"/>
      <c r="CU27" s="697"/>
      <c r="CV27" s="697"/>
      <c r="CW27" s="697"/>
      <c r="CX27" s="697"/>
      <c r="CY27" s="698"/>
      <c r="CZ27" s="681">
        <v>2.7</v>
      </c>
      <c r="DA27" s="699"/>
      <c r="DB27" s="699"/>
      <c r="DC27" s="700"/>
      <c r="DD27" s="684">
        <v>50698</v>
      </c>
      <c r="DE27" s="697"/>
      <c r="DF27" s="697"/>
      <c r="DG27" s="697"/>
      <c r="DH27" s="697"/>
      <c r="DI27" s="697"/>
      <c r="DJ27" s="697"/>
      <c r="DK27" s="698"/>
      <c r="DL27" s="684">
        <v>48990</v>
      </c>
      <c r="DM27" s="697"/>
      <c r="DN27" s="697"/>
      <c r="DO27" s="697"/>
      <c r="DP27" s="697"/>
      <c r="DQ27" s="697"/>
      <c r="DR27" s="697"/>
      <c r="DS27" s="697"/>
      <c r="DT27" s="697"/>
      <c r="DU27" s="697"/>
      <c r="DV27" s="698"/>
      <c r="DW27" s="681">
        <v>3.6</v>
      </c>
      <c r="DX27" s="699"/>
      <c r="DY27" s="699"/>
      <c r="DZ27" s="699"/>
      <c r="EA27" s="699"/>
      <c r="EB27" s="699"/>
      <c r="EC27" s="714"/>
    </row>
    <row r="28" spans="2:133" ht="11.25" customHeight="1" x14ac:dyDescent="0.15">
      <c r="B28" s="675" t="s">
        <v>302</v>
      </c>
      <c r="C28" s="676"/>
      <c r="D28" s="676"/>
      <c r="E28" s="676"/>
      <c r="F28" s="676"/>
      <c r="G28" s="676"/>
      <c r="H28" s="676"/>
      <c r="I28" s="676"/>
      <c r="J28" s="676"/>
      <c r="K28" s="676"/>
      <c r="L28" s="676"/>
      <c r="M28" s="676"/>
      <c r="N28" s="676"/>
      <c r="O28" s="676"/>
      <c r="P28" s="676"/>
      <c r="Q28" s="677"/>
      <c r="R28" s="678">
        <v>12509</v>
      </c>
      <c r="S28" s="679"/>
      <c r="T28" s="679"/>
      <c r="U28" s="679"/>
      <c r="V28" s="679"/>
      <c r="W28" s="679"/>
      <c r="X28" s="679"/>
      <c r="Y28" s="680"/>
      <c r="Z28" s="715">
        <v>0.5</v>
      </c>
      <c r="AA28" s="715"/>
      <c r="AB28" s="715"/>
      <c r="AC28" s="715"/>
      <c r="AD28" s="716" t="s">
        <v>235</v>
      </c>
      <c r="AE28" s="716"/>
      <c r="AF28" s="716"/>
      <c r="AG28" s="716"/>
      <c r="AH28" s="716"/>
      <c r="AI28" s="716"/>
      <c r="AJ28" s="716"/>
      <c r="AK28" s="716"/>
      <c r="AL28" s="681" t="s">
        <v>235</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303</v>
      </c>
      <c r="CE28" s="712"/>
      <c r="CF28" s="712"/>
      <c r="CG28" s="712"/>
      <c r="CH28" s="712"/>
      <c r="CI28" s="712"/>
      <c r="CJ28" s="712"/>
      <c r="CK28" s="712"/>
      <c r="CL28" s="712"/>
      <c r="CM28" s="712"/>
      <c r="CN28" s="712"/>
      <c r="CO28" s="712"/>
      <c r="CP28" s="712"/>
      <c r="CQ28" s="713"/>
      <c r="CR28" s="678">
        <v>305836</v>
      </c>
      <c r="CS28" s="679"/>
      <c r="CT28" s="679"/>
      <c r="CU28" s="679"/>
      <c r="CV28" s="679"/>
      <c r="CW28" s="679"/>
      <c r="CX28" s="679"/>
      <c r="CY28" s="680"/>
      <c r="CZ28" s="681">
        <v>12.2</v>
      </c>
      <c r="DA28" s="699"/>
      <c r="DB28" s="699"/>
      <c r="DC28" s="700"/>
      <c r="DD28" s="684">
        <v>302958</v>
      </c>
      <c r="DE28" s="679"/>
      <c r="DF28" s="679"/>
      <c r="DG28" s="679"/>
      <c r="DH28" s="679"/>
      <c r="DI28" s="679"/>
      <c r="DJ28" s="679"/>
      <c r="DK28" s="680"/>
      <c r="DL28" s="684">
        <v>248992</v>
      </c>
      <c r="DM28" s="679"/>
      <c r="DN28" s="679"/>
      <c r="DO28" s="679"/>
      <c r="DP28" s="679"/>
      <c r="DQ28" s="679"/>
      <c r="DR28" s="679"/>
      <c r="DS28" s="679"/>
      <c r="DT28" s="679"/>
      <c r="DU28" s="679"/>
      <c r="DV28" s="680"/>
      <c r="DW28" s="681">
        <v>18.2</v>
      </c>
      <c r="DX28" s="699"/>
      <c r="DY28" s="699"/>
      <c r="DZ28" s="699"/>
      <c r="EA28" s="699"/>
      <c r="EB28" s="699"/>
      <c r="EC28" s="714"/>
    </row>
    <row r="29" spans="2:133" ht="11.25" customHeight="1" x14ac:dyDescent="0.15">
      <c r="B29" s="675" t="s">
        <v>304</v>
      </c>
      <c r="C29" s="676"/>
      <c r="D29" s="676"/>
      <c r="E29" s="676"/>
      <c r="F29" s="676"/>
      <c r="G29" s="676"/>
      <c r="H29" s="676"/>
      <c r="I29" s="676"/>
      <c r="J29" s="676"/>
      <c r="K29" s="676"/>
      <c r="L29" s="676"/>
      <c r="M29" s="676"/>
      <c r="N29" s="676"/>
      <c r="O29" s="676"/>
      <c r="P29" s="676"/>
      <c r="Q29" s="677"/>
      <c r="R29" s="678">
        <v>35215</v>
      </c>
      <c r="S29" s="679"/>
      <c r="T29" s="679"/>
      <c r="U29" s="679"/>
      <c r="V29" s="679"/>
      <c r="W29" s="679"/>
      <c r="X29" s="679"/>
      <c r="Y29" s="680"/>
      <c r="Z29" s="715">
        <v>1.3</v>
      </c>
      <c r="AA29" s="715"/>
      <c r="AB29" s="715"/>
      <c r="AC29" s="715"/>
      <c r="AD29" s="716">
        <v>725</v>
      </c>
      <c r="AE29" s="716"/>
      <c r="AF29" s="716"/>
      <c r="AG29" s="716"/>
      <c r="AH29" s="716"/>
      <c r="AI29" s="716"/>
      <c r="AJ29" s="716"/>
      <c r="AK29" s="716"/>
      <c r="AL29" s="681">
        <v>0.1</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305</v>
      </c>
      <c r="CE29" s="764"/>
      <c r="CF29" s="711" t="s">
        <v>306</v>
      </c>
      <c r="CG29" s="712"/>
      <c r="CH29" s="712"/>
      <c r="CI29" s="712"/>
      <c r="CJ29" s="712"/>
      <c r="CK29" s="712"/>
      <c r="CL29" s="712"/>
      <c r="CM29" s="712"/>
      <c r="CN29" s="712"/>
      <c r="CO29" s="712"/>
      <c r="CP29" s="712"/>
      <c r="CQ29" s="713"/>
      <c r="CR29" s="678">
        <v>305836</v>
      </c>
      <c r="CS29" s="697"/>
      <c r="CT29" s="697"/>
      <c r="CU29" s="697"/>
      <c r="CV29" s="697"/>
      <c r="CW29" s="697"/>
      <c r="CX29" s="697"/>
      <c r="CY29" s="698"/>
      <c r="CZ29" s="681">
        <v>12.2</v>
      </c>
      <c r="DA29" s="699"/>
      <c r="DB29" s="699"/>
      <c r="DC29" s="700"/>
      <c r="DD29" s="684">
        <v>302958</v>
      </c>
      <c r="DE29" s="697"/>
      <c r="DF29" s="697"/>
      <c r="DG29" s="697"/>
      <c r="DH29" s="697"/>
      <c r="DI29" s="697"/>
      <c r="DJ29" s="697"/>
      <c r="DK29" s="698"/>
      <c r="DL29" s="684">
        <v>248992</v>
      </c>
      <c r="DM29" s="697"/>
      <c r="DN29" s="697"/>
      <c r="DO29" s="697"/>
      <c r="DP29" s="697"/>
      <c r="DQ29" s="697"/>
      <c r="DR29" s="697"/>
      <c r="DS29" s="697"/>
      <c r="DT29" s="697"/>
      <c r="DU29" s="697"/>
      <c r="DV29" s="698"/>
      <c r="DW29" s="681">
        <v>18.2</v>
      </c>
      <c r="DX29" s="699"/>
      <c r="DY29" s="699"/>
      <c r="DZ29" s="699"/>
      <c r="EA29" s="699"/>
      <c r="EB29" s="699"/>
      <c r="EC29" s="714"/>
    </row>
    <row r="30" spans="2:133" ht="11.25" customHeight="1" x14ac:dyDescent="0.15">
      <c r="B30" s="675" t="s">
        <v>307</v>
      </c>
      <c r="C30" s="676"/>
      <c r="D30" s="676"/>
      <c r="E30" s="676"/>
      <c r="F30" s="676"/>
      <c r="G30" s="676"/>
      <c r="H30" s="676"/>
      <c r="I30" s="676"/>
      <c r="J30" s="676"/>
      <c r="K30" s="676"/>
      <c r="L30" s="676"/>
      <c r="M30" s="676"/>
      <c r="N30" s="676"/>
      <c r="O30" s="676"/>
      <c r="P30" s="676"/>
      <c r="Q30" s="677"/>
      <c r="R30" s="678">
        <v>1151</v>
      </c>
      <c r="S30" s="679"/>
      <c r="T30" s="679"/>
      <c r="U30" s="679"/>
      <c r="V30" s="679"/>
      <c r="W30" s="679"/>
      <c r="X30" s="679"/>
      <c r="Y30" s="680"/>
      <c r="Z30" s="715">
        <v>0</v>
      </c>
      <c r="AA30" s="715"/>
      <c r="AB30" s="715"/>
      <c r="AC30" s="715"/>
      <c r="AD30" s="716" t="s">
        <v>235</v>
      </c>
      <c r="AE30" s="716"/>
      <c r="AF30" s="716"/>
      <c r="AG30" s="716"/>
      <c r="AH30" s="716"/>
      <c r="AI30" s="716"/>
      <c r="AJ30" s="716"/>
      <c r="AK30" s="716"/>
      <c r="AL30" s="681" t="s">
        <v>235</v>
      </c>
      <c r="AM30" s="682"/>
      <c r="AN30" s="682"/>
      <c r="AO30" s="717"/>
      <c r="AP30" s="739" t="s">
        <v>223</v>
      </c>
      <c r="AQ30" s="740"/>
      <c r="AR30" s="740"/>
      <c r="AS30" s="740"/>
      <c r="AT30" s="740"/>
      <c r="AU30" s="740"/>
      <c r="AV30" s="740"/>
      <c r="AW30" s="740"/>
      <c r="AX30" s="740"/>
      <c r="AY30" s="740"/>
      <c r="AZ30" s="740"/>
      <c r="BA30" s="740"/>
      <c r="BB30" s="740"/>
      <c r="BC30" s="740"/>
      <c r="BD30" s="740"/>
      <c r="BE30" s="740"/>
      <c r="BF30" s="741"/>
      <c r="BG30" s="739" t="s">
        <v>308</v>
      </c>
      <c r="BH30" s="752"/>
      <c r="BI30" s="752"/>
      <c r="BJ30" s="752"/>
      <c r="BK30" s="752"/>
      <c r="BL30" s="752"/>
      <c r="BM30" s="752"/>
      <c r="BN30" s="752"/>
      <c r="BO30" s="752"/>
      <c r="BP30" s="752"/>
      <c r="BQ30" s="753"/>
      <c r="BR30" s="739" t="s">
        <v>309</v>
      </c>
      <c r="BS30" s="752"/>
      <c r="BT30" s="752"/>
      <c r="BU30" s="752"/>
      <c r="BV30" s="752"/>
      <c r="BW30" s="752"/>
      <c r="BX30" s="752"/>
      <c r="BY30" s="752"/>
      <c r="BZ30" s="752"/>
      <c r="CA30" s="752"/>
      <c r="CB30" s="753"/>
      <c r="CD30" s="765"/>
      <c r="CE30" s="766"/>
      <c r="CF30" s="711" t="s">
        <v>310</v>
      </c>
      <c r="CG30" s="712"/>
      <c r="CH30" s="712"/>
      <c r="CI30" s="712"/>
      <c r="CJ30" s="712"/>
      <c r="CK30" s="712"/>
      <c r="CL30" s="712"/>
      <c r="CM30" s="712"/>
      <c r="CN30" s="712"/>
      <c r="CO30" s="712"/>
      <c r="CP30" s="712"/>
      <c r="CQ30" s="713"/>
      <c r="CR30" s="678">
        <v>300659</v>
      </c>
      <c r="CS30" s="679"/>
      <c r="CT30" s="679"/>
      <c r="CU30" s="679"/>
      <c r="CV30" s="679"/>
      <c r="CW30" s="679"/>
      <c r="CX30" s="679"/>
      <c r="CY30" s="680"/>
      <c r="CZ30" s="681">
        <v>12</v>
      </c>
      <c r="DA30" s="699"/>
      <c r="DB30" s="699"/>
      <c r="DC30" s="700"/>
      <c r="DD30" s="684">
        <v>297781</v>
      </c>
      <c r="DE30" s="679"/>
      <c r="DF30" s="679"/>
      <c r="DG30" s="679"/>
      <c r="DH30" s="679"/>
      <c r="DI30" s="679"/>
      <c r="DJ30" s="679"/>
      <c r="DK30" s="680"/>
      <c r="DL30" s="684">
        <v>243891</v>
      </c>
      <c r="DM30" s="679"/>
      <c r="DN30" s="679"/>
      <c r="DO30" s="679"/>
      <c r="DP30" s="679"/>
      <c r="DQ30" s="679"/>
      <c r="DR30" s="679"/>
      <c r="DS30" s="679"/>
      <c r="DT30" s="679"/>
      <c r="DU30" s="679"/>
      <c r="DV30" s="680"/>
      <c r="DW30" s="681">
        <v>17.899999999999999</v>
      </c>
      <c r="DX30" s="699"/>
      <c r="DY30" s="699"/>
      <c r="DZ30" s="699"/>
      <c r="EA30" s="699"/>
      <c r="EB30" s="699"/>
      <c r="EC30" s="714"/>
    </row>
    <row r="31" spans="2:133" ht="11.25" customHeight="1" x14ac:dyDescent="0.15">
      <c r="B31" s="675" t="s">
        <v>311</v>
      </c>
      <c r="C31" s="676"/>
      <c r="D31" s="676"/>
      <c r="E31" s="676"/>
      <c r="F31" s="676"/>
      <c r="G31" s="676"/>
      <c r="H31" s="676"/>
      <c r="I31" s="676"/>
      <c r="J31" s="676"/>
      <c r="K31" s="676"/>
      <c r="L31" s="676"/>
      <c r="M31" s="676"/>
      <c r="N31" s="676"/>
      <c r="O31" s="676"/>
      <c r="P31" s="676"/>
      <c r="Q31" s="677"/>
      <c r="R31" s="678">
        <v>54964</v>
      </c>
      <c r="S31" s="679"/>
      <c r="T31" s="679"/>
      <c r="U31" s="679"/>
      <c r="V31" s="679"/>
      <c r="W31" s="679"/>
      <c r="X31" s="679"/>
      <c r="Y31" s="680"/>
      <c r="Z31" s="715">
        <v>2.1</v>
      </c>
      <c r="AA31" s="715"/>
      <c r="AB31" s="715"/>
      <c r="AC31" s="715"/>
      <c r="AD31" s="716" t="s">
        <v>235</v>
      </c>
      <c r="AE31" s="716"/>
      <c r="AF31" s="716"/>
      <c r="AG31" s="716"/>
      <c r="AH31" s="716"/>
      <c r="AI31" s="716"/>
      <c r="AJ31" s="716"/>
      <c r="AK31" s="716"/>
      <c r="AL31" s="681" t="s">
        <v>235</v>
      </c>
      <c r="AM31" s="682"/>
      <c r="AN31" s="682"/>
      <c r="AO31" s="717"/>
      <c r="AP31" s="754" t="s">
        <v>312</v>
      </c>
      <c r="AQ31" s="755"/>
      <c r="AR31" s="755"/>
      <c r="AS31" s="755"/>
      <c r="AT31" s="760" t="s">
        <v>313</v>
      </c>
      <c r="AU31" s="231"/>
      <c r="AV31" s="231"/>
      <c r="AW31" s="231"/>
      <c r="AX31" s="744" t="s">
        <v>188</v>
      </c>
      <c r="AY31" s="745"/>
      <c r="AZ31" s="745"/>
      <c r="BA31" s="745"/>
      <c r="BB31" s="745"/>
      <c r="BC31" s="745"/>
      <c r="BD31" s="745"/>
      <c r="BE31" s="745"/>
      <c r="BF31" s="746"/>
      <c r="BG31" s="747">
        <v>99</v>
      </c>
      <c r="BH31" s="748"/>
      <c r="BI31" s="748"/>
      <c r="BJ31" s="748"/>
      <c r="BK31" s="748"/>
      <c r="BL31" s="748"/>
      <c r="BM31" s="749">
        <v>97.9</v>
      </c>
      <c r="BN31" s="748"/>
      <c r="BO31" s="748"/>
      <c r="BP31" s="748"/>
      <c r="BQ31" s="750"/>
      <c r="BR31" s="747">
        <v>99.6</v>
      </c>
      <c r="BS31" s="748"/>
      <c r="BT31" s="748"/>
      <c r="BU31" s="748"/>
      <c r="BV31" s="748"/>
      <c r="BW31" s="748"/>
      <c r="BX31" s="749">
        <v>98.6</v>
      </c>
      <c r="BY31" s="748"/>
      <c r="BZ31" s="748"/>
      <c r="CA31" s="748"/>
      <c r="CB31" s="750"/>
      <c r="CD31" s="765"/>
      <c r="CE31" s="766"/>
      <c r="CF31" s="711" t="s">
        <v>314</v>
      </c>
      <c r="CG31" s="712"/>
      <c r="CH31" s="712"/>
      <c r="CI31" s="712"/>
      <c r="CJ31" s="712"/>
      <c r="CK31" s="712"/>
      <c r="CL31" s="712"/>
      <c r="CM31" s="712"/>
      <c r="CN31" s="712"/>
      <c r="CO31" s="712"/>
      <c r="CP31" s="712"/>
      <c r="CQ31" s="713"/>
      <c r="CR31" s="678">
        <v>5177</v>
      </c>
      <c r="CS31" s="697"/>
      <c r="CT31" s="697"/>
      <c r="CU31" s="697"/>
      <c r="CV31" s="697"/>
      <c r="CW31" s="697"/>
      <c r="CX31" s="697"/>
      <c r="CY31" s="698"/>
      <c r="CZ31" s="681">
        <v>0.2</v>
      </c>
      <c r="DA31" s="699"/>
      <c r="DB31" s="699"/>
      <c r="DC31" s="700"/>
      <c r="DD31" s="684">
        <v>5177</v>
      </c>
      <c r="DE31" s="697"/>
      <c r="DF31" s="697"/>
      <c r="DG31" s="697"/>
      <c r="DH31" s="697"/>
      <c r="DI31" s="697"/>
      <c r="DJ31" s="697"/>
      <c r="DK31" s="698"/>
      <c r="DL31" s="684">
        <v>5101</v>
      </c>
      <c r="DM31" s="697"/>
      <c r="DN31" s="697"/>
      <c r="DO31" s="697"/>
      <c r="DP31" s="697"/>
      <c r="DQ31" s="697"/>
      <c r="DR31" s="697"/>
      <c r="DS31" s="697"/>
      <c r="DT31" s="697"/>
      <c r="DU31" s="697"/>
      <c r="DV31" s="698"/>
      <c r="DW31" s="681">
        <v>0.4</v>
      </c>
      <c r="DX31" s="699"/>
      <c r="DY31" s="699"/>
      <c r="DZ31" s="699"/>
      <c r="EA31" s="699"/>
      <c r="EB31" s="699"/>
      <c r="EC31" s="714"/>
    </row>
    <row r="32" spans="2:133" ht="11.25" customHeight="1" x14ac:dyDescent="0.15">
      <c r="B32" s="769" t="s">
        <v>315</v>
      </c>
      <c r="C32" s="770"/>
      <c r="D32" s="770"/>
      <c r="E32" s="770"/>
      <c r="F32" s="770"/>
      <c r="G32" s="770"/>
      <c r="H32" s="770"/>
      <c r="I32" s="770"/>
      <c r="J32" s="770"/>
      <c r="K32" s="770"/>
      <c r="L32" s="770"/>
      <c r="M32" s="770"/>
      <c r="N32" s="770"/>
      <c r="O32" s="770"/>
      <c r="P32" s="770"/>
      <c r="Q32" s="771"/>
      <c r="R32" s="678" t="s">
        <v>235</v>
      </c>
      <c r="S32" s="679"/>
      <c r="T32" s="679"/>
      <c r="U32" s="679"/>
      <c r="V32" s="679"/>
      <c r="W32" s="679"/>
      <c r="X32" s="679"/>
      <c r="Y32" s="680"/>
      <c r="Z32" s="715" t="s">
        <v>129</v>
      </c>
      <c r="AA32" s="715"/>
      <c r="AB32" s="715"/>
      <c r="AC32" s="715"/>
      <c r="AD32" s="716" t="s">
        <v>235</v>
      </c>
      <c r="AE32" s="716"/>
      <c r="AF32" s="716"/>
      <c r="AG32" s="716"/>
      <c r="AH32" s="716"/>
      <c r="AI32" s="716"/>
      <c r="AJ32" s="716"/>
      <c r="AK32" s="716"/>
      <c r="AL32" s="681" t="s">
        <v>235</v>
      </c>
      <c r="AM32" s="682"/>
      <c r="AN32" s="682"/>
      <c r="AO32" s="717"/>
      <c r="AP32" s="756"/>
      <c r="AQ32" s="757"/>
      <c r="AR32" s="757"/>
      <c r="AS32" s="757"/>
      <c r="AT32" s="761"/>
      <c r="AU32" s="230" t="s">
        <v>316</v>
      </c>
      <c r="AV32" s="230"/>
      <c r="AW32" s="230"/>
      <c r="AX32" s="675" t="s">
        <v>317</v>
      </c>
      <c r="AY32" s="676"/>
      <c r="AZ32" s="676"/>
      <c r="BA32" s="676"/>
      <c r="BB32" s="676"/>
      <c r="BC32" s="676"/>
      <c r="BD32" s="676"/>
      <c r="BE32" s="676"/>
      <c r="BF32" s="677"/>
      <c r="BG32" s="751">
        <v>96.5</v>
      </c>
      <c r="BH32" s="697"/>
      <c r="BI32" s="697"/>
      <c r="BJ32" s="697"/>
      <c r="BK32" s="697"/>
      <c r="BL32" s="697"/>
      <c r="BM32" s="682">
        <v>94.4</v>
      </c>
      <c r="BN32" s="743"/>
      <c r="BO32" s="743"/>
      <c r="BP32" s="743"/>
      <c r="BQ32" s="721"/>
      <c r="BR32" s="751">
        <v>99.1</v>
      </c>
      <c r="BS32" s="697"/>
      <c r="BT32" s="697"/>
      <c r="BU32" s="697"/>
      <c r="BV32" s="697"/>
      <c r="BW32" s="697"/>
      <c r="BX32" s="682">
        <v>97.8</v>
      </c>
      <c r="BY32" s="743"/>
      <c r="BZ32" s="743"/>
      <c r="CA32" s="743"/>
      <c r="CB32" s="721"/>
      <c r="CD32" s="767"/>
      <c r="CE32" s="768"/>
      <c r="CF32" s="711" t="s">
        <v>318</v>
      </c>
      <c r="CG32" s="712"/>
      <c r="CH32" s="712"/>
      <c r="CI32" s="712"/>
      <c r="CJ32" s="712"/>
      <c r="CK32" s="712"/>
      <c r="CL32" s="712"/>
      <c r="CM32" s="712"/>
      <c r="CN32" s="712"/>
      <c r="CO32" s="712"/>
      <c r="CP32" s="712"/>
      <c r="CQ32" s="713"/>
      <c r="CR32" s="678" t="s">
        <v>235</v>
      </c>
      <c r="CS32" s="679"/>
      <c r="CT32" s="679"/>
      <c r="CU32" s="679"/>
      <c r="CV32" s="679"/>
      <c r="CW32" s="679"/>
      <c r="CX32" s="679"/>
      <c r="CY32" s="680"/>
      <c r="CZ32" s="681" t="s">
        <v>235</v>
      </c>
      <c r="DA32" s="699"/>
      <c r="DB32" s="699"/>
      <c r="DC32" s="700"/>
      <c r="DD32" s="684" t="s">
        <v>235</v>
      </c>
      <c r="DE32" s="679"/>
      <c r="DF32" s="679"/>
      <c r="DG32" s="679"/>
      <c r="DH32" s="679"/>
      <c r="DI32" s="679"/>
      <c r="DJ32" s="679"/>
      <c r="DK32" s="680"/>
      <c r="DL32" s="684" t="s">
        <v>129</v>
      </c>
      <c r="DM32" s="679"/>
      <c r="DN32" s="679"/>
      <c r="DO32" s="679"/>
      <c r="DP32" s="679"/>
      <c r="DQ32" s="679"/>
      <c r="DR32" s="679"/>
      <c r="DS32" s="679"/>
      <c r="DT32" s="679"/>
      <c r="DU32" s="679"/>
      <c r="DV32" s="680"/>
      <c r="DW32" s="681" t="s">
        <v>235</v>
      </c>
      <c r="DX32" s="699"/>
      <c r="DY32" s="699"/>
      <c r="DZ32" s="699"/>
      <c r="EA32" s="699"/>
      <c r="EB32" s="699"/>
      <c r="EC32" s="714"/>
    </row>
    <row r="33" spans="2:133" ht="11.25" customHeight="1" x14ac:dyDescent="0.15">
      <c r="B33" s="675" t="s">
        <v>319</v>
      </c>
      <c r="C33" s="676"/>
      <c r="D33" s="676"/>
      <c r="E33" s="676"/>
      <c r="F33" s="676"/>
      <c r="G33" s="676"/>
      <c r="H33" s="676"/>
      <c r="I33" s="676"/>
      <c r="J33" s="676"/>
      <c r="K33" s="676"/>
      <c r="L33" s="676"/>
      <c r="M33" s="676"/>
      <c r="N33" s="676"/>
      <c r="O33" s="676"/>
      <c r="P33" s="676"/>
      <c r="Q33" s="677"/>
      <c r="R33" s="678">
        <v>165708</v>
      </c>
      <c r="S33" s="679"/>
      <c r="T33" s="679"/>
      <c r="U33" s="679"/>
      <c r="V33" s="679"/>
      <c r="W33" s="679"/>
      <c r="X33" s="679"/>
      <c r="Y33" s="680"/>
      <c r="Z33" s="715">
        <v>6.3</v>
      </c>
      <c r="AA33" s="715"/>
      <c r="AB33" s="715"/>
      <c r="AC33" s="715"/>
      <c r="AD33" s="716" t="s">
        <v>129</v>
      </c>
      <c r="AE33" s="716"/>
      <c r="AF33" s="716"/>
      <c r="AG33" s="716"/>
      <c r="AH33" s="716"/>
      <c r="AI33" s="716"/>
      <c r="AJ33" s="716"/>
      <c r="AK33" s="716"/>
      <c r="AL33" s="681" t="s">
        <v>235</v>
      </c>
      <c r="AM33" s="682"/>
      <c r="AN33" s="682"/>
      <c r="AO33" s="717"/>
      <c r="AP33" s="758"/>
      <c r="AQ33" s="759"/>
      <c r="AR33" s="759"/>
      <c r="AS33" s="759"/>
      <c r="AT33" s="762"/>
      <c r="AU33" s="232"/>
      <c r="AV33" s="232"/>
      <c r="AW33" s="232"/>
      <c r="AX33" s="659" t="s">
        <v>320</v>
      </c>
      <c r="AY33" s="660"/>
      <c r="AZ33" s="660"/>
      <c r="BA33" s="660"/>
      <c r="BB33" s="660"/>
      <c r="BC33" s="660"/>
      <c r="BD33" s="660"/>
      <c r="BE33" s="660"/>
      <c r="BF33" s="661"/>
      <c r="BG33" s="742">
        <v>99.8</v>
      </c>
      <c r="BH33" s="663"/>
      <c r="BI33" s="663"/>
      <c r="BJ33" s="663"/>
      <c r="BK33" s="663"/>
      <c r="BL33" s="663"/>
      <c r="BM33" s="706">
        <v>98.9</v>
      </c>
      <c r="BN33" s="663"/>
      <c r="BO33" s="663"/>
      <c r="BP33" s="663"/>
      <c r="BQ33" s="727"/>
      <c r="BR33" s="742">
        <v>99.7</v>
      </c>
      <c r="BS33" s="663"/>
      <c r="BT33" s="663"/>
      <c r="BU33" s="663"/>
      <c r="BV33" s="663"/>
      <c r="BW33" s="663"/>
      <c r="BX33" s="706">
        <v>98.9</v>
      </c>
      <c r="BY33" s="663"/>
      <c r="BZ33" s="663"/>
      <c r="CA33" s="663"/>
      <c r="CB33" s="727"/>
      <c r="CD33" s="711" t="s">
        <v>321</v>
      </c>
      <c r="CE33" s="712"/>
      <c r="CF33" s="712"/>
      <c r="CG33" s="712"/>
      <c r="CH33" s="712"/>
      <c r="CI33" s="712"/>
      <c r="CJ33" s="712"/>
      <c r="CK33" s="712"/>
      <c r="CL33" s="712"/>
      <c r="CM33" s="712"/>
      <c r="CN33" s="712"/>
      <c r="CO33" s="712"/>
      <c r="CP33" s="712"/>
      <c r="CQ33" s="713"/>
      <c r="CR33" s="678">
        <v>964603</v>
      </c>
      <c r="CS33" s="697"/>
      <c r="CT33" s="697"/>
      <c r="CU33" s="697"/>
      <c r="CV33" s="697"/>
      <c r="CW33" s="697"/>
      <c r="CX33" s="697"/>
      <c r="CY33" s="698"/>
      <c r="CZ33" s="681">
        <v>38.4</v>
      </c>
      <c r="DA33" s="699"/>
      <c r="DB33" s="699"/>
      <c r="DC33" s="700"/>
      <c r="DD33" s="684">
        <v>767549</v>
      </c>
      <c r="DE33" s="697"/>
      <c r="DF33" s="697"/>
      <c r="DG33" s="697"/>
      <c r="DH33" s="697"/>
      <c r="DI33" s="697"/>
      <c r="DJ33" s="697"/>
      <c r="DK33" s="698"/>
      <c r="DL33" s="684">
        <v>451925</v>
      </c>
      <c r="DM33" s="697"/>
      <c r="DN33" s="697"/>
      <c r="DO33" s="697"/>
      <c r="DP33" s="697"/>
      <c r="DQ33" s="697"/>
      <c r="DR33" s="697"/>
      <c r="DS33" s="697"/>
      <c r="DT33" s="697"/>
      <c r="DU33" s="697"/>
      <c r="DV33" s="698"/>
      <c r="DW33" s="681">
        <v>33.1</v>
      </c>
      <c r="DX33" s="699"/>
      <c r="DY33" s="699"/>
      <c r="DZ33" s="699"/>
      <c r="EA33" s="699"/>
      <c r="EB33" s="699"/>
      <c r="EC33" s="714"/>
    </row>
    <row r="34" spans="2:133" ht="11.25" customHeight="1" x14ac:dyDescent="0.15">
      <c r="B34" s="675" t="s">
        <v>322</v>
      </c>
      <c r="C34" s="676"/>
      <c r="D34" s="676"/>
      <c r="E34" s="676"/>
      <c r="F34" s="676"/>
      <c r="G34" s="676"/>
      <c r="H34" s="676"/>
      <c r="I34" s="676"/>
      <c r="J34" s="676"/>
      <c r="K34" s="676"/>
      <c r="L34" s="676"/>
      <c r="M34" s="676"/>
      <c r="N34" s="676"/>
      <c r="O34" s="676"/>
      <c r="P34" s="676"/>
      <c r="Q34" s="677"/>
      <c r="R34" s="678">
        <v>4926</v>
      </c>
      <c r="S34" s="679"/>
      <c r="T34" s="679"/>
      <c r="U34" s="679"/>
      <c r="V34" s="679"/>
      <c r="W34" s="679"/>
      <c r="X34" s="679"/>
      <c r="Y34" s="680"/>
      <c r="Z34" s="715">
        <v>0.2</v>
      </c>
      <c r="AA34" s="715"/>
      <c r="AB34" s="715"/>
      <c r="AC34" s="715"/>
      <c r="AD34" s="716">
        <v>4049</v>
      </c>
      <c r="AE34" s="716"/>
      <c r="AF34" s="716"/>
      <c r="AG34" s="716"/>
      <c r="AH34" s="716"/>
      <c r="AI34" s="716"/>
      <c r="AJ34" s="716"/>
      <c r="AK34" s="716"/>
      <c r="AL34" s="681">
        <v>0.3</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323</v>
      </c>
      <c r="CE34" s="712"/>
      <c r="CF34" s="712"/>
      <c r="CG34" s="712"/>
      <c r="CH34" s="712"/>
      <c r="CI34" s="712"/>
      <c r="CJ34" s="712"/>
      <c r="CK34" s="712"/>
      <c r="CL34" s="712"/>
      <c r="CM34" s="712"/>
      <c r="CN34" s="712"/>
      <c r="CO34" s="712"/>
      <c r="CP34" s="712"/>
      <c r="CQ34" s="713"/>
      <c r="CR34" s="678">
        <v>398295</v>
      </c>
      <c r="CS34" s="679"/>
      <c r="CT34" s="679"/>
      <c r="CU34" s="679"/>
      <c r="CV34" s="679"/>
      <c r="CW34" s="679"/>
      <c r="CX34" s="679"/>
      <c r="CY34" s="680"/>
      <c r="CZ34" s="681">
        <v>15.8</v>
      </c>
      <c r="DA34" s="699"/>
      <c r="DB34" s="699"/>
      <c r="DC34" s="700"/>
      <c r="DD34" s="684">
        <v>293892</v>
      </c>
      <c r="DE34" s="679"/>
      <c r="DF34" s="679"/>
      <c r="DG34" s="679"/>
      <c r="DH34" s="679"/>
      <c r="DI34" s="679"/>
      <c r="DJ34" s="679"/>
      <c r="DK34" s="680"/>
      <c r="DL34" s="684">
        <v>180559</v>
      </c>
      <c r="DM34" s="679"/>
      <c r="DN34" s="679"/>
      <c r="DO34" s="679"/>
      <c r="DP34" s="679"/>
      <c r="DQ34" s="679"/>
      <c r="DR34" s="679"/>
      <c r="DS34" s="679"/>
      <c r="DT34" s="679"/>
      <c r="DU34" s="679"/>
      <c r="DV34" s="680"/>
      <c r="DW34" s="681">
        <v>13.2</v>
      </c>
      <c r="DX34" s="699"/>
      <c r="DY34" s="699"/>
      <c r="DZ34" s="699"/>
      <c r="EA34" s="699"/>
      <c r="EB34" s="699"/>
      <c r="EC34" s="714"/>
    </row>
    <row r="35" spans="2:133" ht="11.25" customHeight="1" x14ac:dyDescent="0.15">
      <c r="B35" s="675" t="s">
        <v>324</v>
      </c>
      <c r="C35" s="676"/>
      <c r="D35" s="676"/>
      <c r="E35" s="676"/>
      <c r="F35" s="676"/>
      <c r="G35" s="676"/>
      <c r="H35" s="676"/>
      <c r="I35" s="676"/>
      <c r="J35" s="676"/>
      <c r="K35" s="676"/>
      <c r="L35" s="676"/>
      <c r="M35" s="676"/>
      <c r="N35" s="676"/>
      <c r="O35" s="676"/>
      <c r="P35" s="676"/>
      <c r="Q35" s="677"/>
      <c r="R35" s="678">
        <v>20832</v>
      </c>
      <c r="S35" s="679"/>
      <c r="T35" s="679"/>
      <c r="U35" s="679"/>
      <c r="V35" s="679"/>
      <c r="W35" s="679"/>
      <c r="X35" s="679"/>
      <c r="Y35" s="680"/>
      <c r="Z35" s="715">
        <v>0.8</v>
      </c>
      <c r="AA35" s="715"/>
      <c r="AB35" s="715"/>
      <c r="AC35" s="715"/>
      <c r="AD35" s="716" t="s">
        <v>235</v>
      </c>
      <c r="AE35" s="716"/>
      <c r="AF35" s="716"/>
      <c r="AG35" s="716"/>
      <c r="AH35" s="716"/>
      <c r="AI35" s="716"/>
      <c r="AJ35" s="716"/>
      <c r="AK35" s="716"/>
      <c r="AL35" s="681" t="s">
        <v>235</v>
      </c>
      <c r="AM35" s="682"/>
      <c r="AN35" s="682"/>
      <c r="AO35" s="717"/>
      <c r="AP35" s="235"/>
      <c r="AQ35" s="739" t="s">
        <v>325</v>
      </c>
      <c r="AR35" s="740"/>
      <c r="AS35" s="740"/>
      <c r="AT35" s="740"/>
      <c r="AU35" s="740"/>
      <c r="AV35" s="740"/>
      <c r="AW35" s="740"/>
      <c r="AX35" s="740"/>
      <c r="AY35" s="740"/>
      <c r="AZ35" s="740"/>
      <c r="BA35" s="740"/>
      <c r="BB35" s="740"/>
      <c r="BC35" s="740"/>
      <c r="BD35" s="740"/>
      <c r="BE35" s="740"/>
      <c r="BF35" s="741"/>
      <c r="BG35" s="739" t="s">
        <v>326</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327</v>
      </c>
      <c r="CE35" s="712"/>
      <c r="CF35" s="712"/>
      <c r="CG35" s="712"/>
      <c r="CH35" s="712"/>
      <c r="CI35" s="712"/>
      <c r="CJ35" s="712"/>
      <c r="CK35" s="712"/>
      <c r="CL35" s="712"/>
      <c r="CM35" s="712"/>
      <c r="CN35" s="712"/>
      <c r="CO35" s="712"/>
      <c r="CP35" s="712"/>
      <c r="CQ35" s="713"/>
      <c r="CR35" s="678">
        <v>31745</v>
      </c>
      <c r="CS35" s="697"/>
      <c r="CT35" s="697"/>
      <c r="CU35" s="697"/>
      <c r="CV35" s="697"/>
      <c r="CW35" s="697"/>
      <c r="CX35" s="697"/>
      <c r="CY35" s="698"/>
      <c r="CZ35" s="681">
        <v>1.3</v>
      </c>
      <c r="DA35" s="699"/>
      <c r="DB35" s="699"/>
      <c r="DC35" s="700"/>
      <c r="DD35" s="684">
        <v>26004</v>
      </c>
      <c r="DE35" s="697"/>
      <c r="DF35" s="697"/>
      <c r="DG35" s="697"/>
      <c r="DH35" s="697"/>
      <c r="DI35" s="697"/>
      <c r="DJ35" s="697"/>
      <c r="DK35" s="698"/>
      <c r="DL35" s="684">
        <v>21416</v>
      </c>
      <c r="DM35" s="697"/>
      <c r="DN35" s="697"/>
      <c r="DO35" s="697"/>
      <c r="DP35" s="697"/>
      <c r="DQ35" s="697"/>
      <c r="DR35" s="697"/>
      <c r="DS35" s="697"/>
      <c r="DT35" s="697"/>
      <c r="DU35" s="697"/>
      <c r="DV35" s="698"/>
      <c r="DW35" s="681">
        <v>1.6</v>
      </c>
      <c r="DX35" s="699"/>
      <c r="DY35" s="699"/>
      <c r="DZ35" s="699"/>
      <c r="EA35" s="699"/>
      <c r="EB35" s="699"/>
      <c r="EC35" s="714"/>
    </row>
    <row r="36" spans="2:133" ht="11.25" customHeight="1" x14ac:dyDescent="0.15">
      <c r="B36" s="675" t="s">
        <v>328</v>
      </c>
      <c r="C36" s="676"/>
      <c r="D36" s="676"/>
      <c r="E36" s="676"/>
      <c r="F36" s="676"/>
      <c r="G36" s="676"/>
      <c r="H36" s="676"/>
      <c r="I36" s="676"/>
      <c r="J36" s="676"/>
      <c r="K36" s="676"/>
      <c r="L36" s="676"/>
      <c r="M36" s="676"/>
      <c r="N36" s="676"/>
      <c r="O36" s="676"/>
      <c r="P36" s="676"/>
      <c r="Q36" s="677"/>
      <c r="R36" s="678">
        <v>148980</v>
      </c>
      <c r="S36" s="679"/>
      <c r="T36" s="679"/>
      <c r="U36" s="679"/>
      <c r="V36" s="679"/>
      <c r="W36" s="679"/>
      <c r="X36" s="679"/>
      <c r="Y36" s="680"/>
      <c r="Z36" s="715">
        <v>5.6</v>
      </c>
      <c r="AA36" s="715"/>
      <c r="AB36" s="715"/>
      <c r="AC36" s="715"/>
      <c r="AD36" s="716" t="s">
        <v>235</v>
      </c>
      <c r="AE36" s="716"/>
      <c r="AF36" s="716"/>
      <c r="AG36" s="716"/>
      <c r="AH36" s="716"/>
      <c r="AI36" s="716"/>
      <c r="AJ36" s="716"/>
      <c r="AK36" s="716"/>
      <c r="AL36" s="681" t="s">
        <v>235</v>
      </c>
      <c r="AM36" s="682"/>
      <c r="AN36" s="682"/>
      <c r="AO36" s="717"/>
      <c r="AP36" s="235"/>
      <c r="AQ36" s="730" t="s">
        <v>329</v>
      </c>
      <c r="AR36" s="731"/>
      <c r="AS36" s="731"/>
      <c r="AT36" s="731"/>
      <c r="AU36" s="731"/>
      <c r="AV36" s="731"/>
      <c r="AW36" s="731"/>
      <c r="AX36" s="731"/>
      <c r="AY36" s="732"/>
      <c r="AZ36" s="733">
        <v>148185</v>
      </c>
      <c r="BA36" s="734"/>
      <c r="BB36" s="734"/>
      <c r="BC36" s="734"/>
      <c r="BD36" s="734"/>
      <c r="BE36" s="734"/>
      <c r="BF36" s="735"/>
      <c r="BG36" s="736" t="s">
        <v>330</v>
      </c>
      <c r="BH36" s="737"/>
      <c r="BI36" s="737"/>
      <c r="BJ36" s="737"/>
      <c r="BK36" s="737"/>
      <c r="BL36" s="737"/>
      <c r="BM36" s="737"/>
      <c r="BN36" s="737"/>
      <c r="BO36" s="737"/>
      <c r="BP36" s="737"/>
      <c r="BQ36" s="737"/>
      <c r="BR36" s="737"/>
      <c r="BS36" s="737"/>
      <c r="BT36" s="737"/>
      <c r="BU36" s="738"/>
      <c r="BV36" s="733">
        <v>6297</v>
      </c>
      <c r="BW36" s="734"/>
      <c r="BX36" s="734"/>
      <c r="BY36" s="734"/>
      <c r="BZ36" s="734"/>
      <c r="CA36" s="734"/>
      <c r="CB36" s="735"/>
      <c r="CD36" s="711" t="s">
        <v>331</v>
      </c>
      <c r="CE36" s="712"/>
      <c r="CF36" s="712"/>
      <c r="CG36" s="712"/>
      <c r="CH36" s="712"/>
      <c r="CI36" s="712"/>
      <c r="CJ36" s="712"/>
      <c r="CK36" s="712"/>
      <c r="CL36" s="712"/>
      <c r="CM36" s="712"/>
      <c r="CN36" s="712"/>
      <c r="CO36" s="712"/>
      <c r="CP36" s="712"/>
      <c r="CQ36" s="713"/>
      <c r="CR36" s="678">
        <v>225530</v>
      </c>
      <c r="CS36" s="679"/>
      <c r="CT36" s="679"/>
      <c r="CU36" s="679"/>
      <c r="CV36" s="679"/>
      <c r="CW36" s="679"/>
      <c r="CX36" s="679"/>
      <c r="CY36" s="680"/>
      <c r="CZ36" s="681">
        <v>9</v>
      </c>
      <c r="DA36" s="699"/>
      <c r="DB36" s="699"/>
      <c r="DC36" s="700"/>
      <c r="DD36" s="684">
        <v>175661</v>
      </c>
      <c r="DE36" s="679"/>
      <c r="DF36" s="679"/>
      <c r="DG36" s="679"/>
      <c r="DH36" s="679"/>
      <c r="DI36" s="679"/>
      <c r="DJ36" s="679"/>
      <c r="DK36" s="680"/>
      <c r="DL36" s="684">
        <v>116725</v>
      </c>
      <c r="DM36" s="679"/>
      <c r="DN36" s="679"/>
      <c r="DO36" s="679"/>
      <c r="DP36" s="679"/>
      <c r="DQ36" s="679"/>
      <c r="DR36" s="679"/>
      <c r="DS36" s="679"/>
      <c r="DT36" s="679"/>
      <c r="DU36" s="679"/>
      <c r="DV36" s="680"/>
      <c r="DW36" s="681">
        <v>8.5</v>
      </c>
      <c r="DX36" s="699"/>
      <c r="DY36" s="699"/>
      <c r="DZ36" s="699"/>
      <c r="EA36" s="699"/>
      <c r="EB36" s="699"/>
      <c r="EC36" s="714"/>
    </row>
    <row r="37" spans="2:133" ht="11.25" customHeight="1" x14ac:dyDescent="0.15">
      <c r="B37" s="675" t="s">
        <v>332</v>
      </c>
      <c r="C37" s="676"/>
      <c r="D37" s="676"/>
      <c r="E37" s="676"/>
      <c r="F37" s="676"/>
      <c r="G37" s="676"/>
      <c r="H37" s="676"/>
      <c r="I37" s="676"/>
      <c r="J37" s="676"/>
      <c r="K37" s="676"/>
      <c r="L37" s="676"/>
      <c r="M37" s="676"/>
      <c r="N37" s="676"/>
      <c r="O37" s="676"/>
      <c r="P37" s="676"/>
      <c r="Q37" s="677"/>
      <c r="R37" s="678">
        <v>52702</v>
      </c>
      <c r="S37" s="679"/>
      <c r="T37" s="679"/>
      <c r="U37" s="679"/>
      <c r="V37" s="679"/>
      <c r="W37" s="679"/>
      <c r="X37" s="679"/>
      <c r="Y37" s="680"/>
      <c r="Z37" s="715">
        <v>2</v>
      </c>
      <c r="AA37" s="715"/>
      <c r="AB37" s="715"/>
      <c r="AC37" s="715"/>
      <c r="AD37" s="716" t="s">
        <v>235</v>
      </c>
      <c r="AE37" s="716"/>
      <c r="AF37" s="716"/>
      <c r="AG37" s="716"/>
      <c r="AH37" s="716"/>
      <c r="AI37" s="716"/>
      <c r="AJ37" s="716"/>
      <c r="AK37" s="716"/>
      <c r="AL37" s="681" t="s">
        <v>235</v>
      </c>
      <c r="AM37" s="682"/>
      <c r="AN37" s="682"/>
      <c r="AO37" s="717"/>
      <c r="AQ37" s="718" t="s">
        <v>333</v>
      </c>
      <c r="AR37" s="719"/>
      <c r="AS37" s="719"/>
      <c r="AT37" s="719"/>
      <c r="AU37" s="719"/>
      <c r="AV37" s="719"/>
      <c r="AW37" s="719"/>
      <c r="AX37" s="719"/>
      <c r="AY37" s="720"/>
      <c r="AZ37" s="678">
        <v>33449</v>
      </c>
      <c r="BA37" s="679"/>
      <c r="BB37" s="679"/>
      <c r="BC37" s="679"/>
      <c r="BD37" s="697"/>
      <c r="BE37" s="697"/>
      <c r="BF37" s="721"/>
      <c r="BG37" s="711" t="s">
        <v>334</v>
      </c>
      <c r="BH37" s="712"/>
      <c r="BI37" s="712"/>
      <c r="BJ37" s="712"/>
      <c r="BK37" s="712"/>
      <c r="BL37" s="712"/>
      <c r="BM37" s="712"/>
      <c r="BN37" s="712"/>
      <c r="BO37" s="712"/>
      <c r="BP37" s="712"/>
      <c r="BQ37" s="712"/>
      <c r="BR37" s="712"/>
      <c r="BS37" s="712"/>
      <c r="BT37" s="712"/>
      <c r="BU37" s="713"/>
      <c r="BV37" s="678">
        <v>-1297</v>
      </c>
      <c r="BW37" s="679"/>
      <c r="BX37" s="679"/>
      <c r="BY37" s="679"/>
      <c r="BZ37" s="679"/>
      <c r="CA37" s="679"/>
      <c r="CB37" s="722"/>
      <c r="CD37" s="711" t="s">
        <v>335</v>
      </c>
      <c r="CE37" s="712"/>
      <c r="CF37" s="712"/>
      <c r="CG37" s="712"/>
      <c r="CH37" s="712"/>
      <c r="CI37" s="712"/>
      <c r="CJ37" s="712"/>
      <c r="CK37" s="712"/>
      <c r="CL37" s="712"/>
      <c r="CM37" s="712"/>
      <c r="CN37" s="712"/>
      <c r="CO37" s="712"/>
      <c r="CP37" s="712"/>
      <c r="CQ37" s="713"/>
      <c r="CR37" s="678">
        <v>53265</v>
      </c>
      <c r="CS37" s="697"/>
      <c r="CT37" s="697"/>
      <c r="CU37" s="697"/>
      <c r="CV37" s="697"/>
      <c r="CW37" s="697"/>
      <c r="CX37" s="697"/>
      <c r="CY37" s="698"/>
      <c r="CZ37" s="681">
        <v>2.1</v>
      </c>
      <c r="DA37" s="699"/>
      <c r="DB37" s="699"/>
      <c r="DC37" s="700"/>
      <c r="DD37" s="684">
        <v>53265</v>
      </c>
      <c r="DE37" s="697"/>
      <c r="DF37" s="697"/>
      <c r="DG37" s="697"/>
      <c r="DH37" s="697"/>
      <c r="DI37" s="697"/>
      <c r="DJ37" s="697"/>
      <c r="DK37" s="698"/>
      <c r="DL37" s="684">
        <v>53084</v>
      </c>
      <c r="DM37" s="697"/>
      <c r="DN37" s="697"/>
      <c r="DO37" s="697"/>
      <c r="DP37" s="697"/>
      <c r="DQ37" s="697"/>
      <c r="DR37" s="697"/>
      <c r="DS37" s="697"/>
      <c r="DT37" s="697"/>
      <c r="DU37" s="697"/>
      <c r="DV37" s="698"/>
      <c r="DW37" s="681">
        <v>3.9</v>
      </c>
      <c r="DX37" s="699"/>
      <c r="DY37" s="699"/>
      <c r="DZ37" s="699"/>
      <c r="EA37" s="699"/>
      <c r="EB37" s="699"/>
      <c r="EC37" s="714"/>
    </row>
    <row r="38" spans="2:133" ht="11.25" customHeight="1" x14ac:dyDescent="0.15">
      <c r="B38" s="675" t="s">
        <v>336</v>
      </c>
      <c r="C38" s="676"/>
      <c r="D38" s="676"/>
      <c r="E38" s="676"/>
      <c r="F38" s="676"/>
      <c r="G38" s="676"/>
      <c r="H38" s="676"/>
      <c r="I38" s="676"/>
      <c r="J38" s="676"/>
      <c r="K38" s="676"/>
      <c r="L38" s="676"/>
      <c r="M38" s="676"/>
      <c r="N38" s="676"/>
      <c r="O38" s="676"/>
      <c r="P38" s="676"/>
      <c r="Q38" s="677"/>
      <c r="R38" s="678">
        <v>26204</v>
      </c>
      <c r="S38" s="679"/>
      <c r="T38" s="679"/>
      <c r="U38" s="679"/>
      <c r="V38" s="679"/>
      <c r="W38" s="679"/>
      <c r="X38" s="679"/>
      <c r="Y38" s="680"/>
      <c r="Z38" s="715">
        <v>1</v>
      </c>
      <c r="AA38" s="715"/>
      <c r="AB38" s="715"/>
      <c r="AC38" s="715"/>
      <c r="AD38" s="716">
        <v>160</v>
      </c>
      <c r="AE38" s="716"/>
      <c r="AF38" s="716"/>
      <c r="AG38" s="716"/>
      <c r="AH38" s="716"/>
      <c r="AI38" s="716"/>
      <c r="AJ38" s="716"/>
      <c r="AK38" s="716"/>
      <c r="AL38" s="681">
        <v>0</v>
      </c>
      <c r="AM38" s="682"/>
      <c r="AN38" s="682"/>
      <c r="AO38" s="717"/>
      <c r="AQ38" s="718" t="s">
        <v>337</v>
      </c>
      <c r="AR38" s="719"/>
      <c r="AS38" s="719"/>
      <c r="AT38" s="719"/>
      <c r="AU38" s="719"/>
      <c r="AV38" s="719"/>
      <c r="AW38" s="719"/>
      <c r="AX38" s="719"/>
      <c r="AY38" s="720"/>
      <c r="AZ38" s="678">
        <v>7339</v>
      </c>
      <c r="BA38" s="679"/>
      <c r="BB38" s="679"/>
      <c r="BC38" s="679"/>
      <c r="BD38" s="697"/>
      <c r="BE38" s="697"/>
      <c r="BF38" s="721"/>
      <c r="BG38" s="711" t="s">
        <v>338</v>
      </c>
      <c r="BH38" s="712"/>
      <c r="BI38" s="712"/>
      <c r="BJ38" s="712"/>
      <c r="BK38" s="712"/>
      <c r="BL38" s="712"/>
      <c r="BM38" s="712"/>
      <c r="BN38" s="712"/>
      <c r="BO38" s="712"/>
      <c r="BP38" s="712"/>
      <c r="BQ38" s="712"/>
      <c r="BR38" s="712"/>
      <c r="BS38" s="712"/>
      <c r="BT38" s="712"/>
      <c r="BU38" s="713"/>
      <c r="BV38" s="678">
        <v>190</v>
      </c>
      <c r="BW38" s="679"/>
      <c r="BX38" s="679"/>
      <c r="BY38" s="679"/>
      <c r="BZ38" s="679"/>
      <c r="CA38" s="679"/>
      <c r="CB38" s="722"/>
      <c r="CD38" s="711" t="s">
        <v>339</v>
      </c>
      <c r="CE38" s="712"/>
      <c r="CF38" s="712"/>
      <c r="CG38" s="712"/>
      <c r="CH38" s="712"/>
      <c r="CI38" s="712"/>
      <c r="CJ38" s="712"/>
      <c r="CK38" s="712"/>
      <c r="CL38" s="712"/>
      <c r="CM38" s="712"/>
      <c r="CN38" s="712"/>
      <c r="CO38" s="712"/>
      <c r="CP38" s="712"/>
      <c r="CQ38" s="713"/>
      <c r="CR38" s="678">
        <v>148185</v>
      </c>
      <c r="CS38" s="679"/>
      <c r="CT38" s="679"/>
      <c r="CU38" s="679"/>
      <c r="CV38" s="679"/>
      <c r="CW38" s="679"/>
      <c r="CX38" s="679"/>
      <c r="CY38" s="680"/>
      <c r="CZ38" s="681">
        <v>5.9</v>
      </c>
      <c r="DA38" s="699"/>
      <c r="DB38" s="699"/>
      <c r="DC38" s="700"/>
      <c r="DD38" s="684">
        <v>133225</v>
      </c>
      <c r="DE38" s="679"/>
      <c r="DF38" s="679"/>
      <c r="DG38" s="679"/>
      <c r="DH38" s="679"/>
      <c r="DI38" s="679"/>
      <c r="DJ38" s="679"/>
      <c r="DK38" s="680"/>
      <c r="DL38" s="684">
        <v>133225</v>
      </c>
      <c r="DM38" s="679"/>
      <c r="DN38" s="679"/>
      <c r="DO38" s="679"/>
      <c r="DP38" s="679"/>
      <c r="DQ38" s="679"/>
      <c r="DR38" s="679"/>
      <c r="DS38" s="679"/>
      <c r="DT38" s="679"/>
      <c r="DU38" s="679"/>
      <c r="DV38" s="680"/>
      <c r="DW38" s="681">
        <v>9.8000000000000007</v>
      </c>
      <c r="DX38" s="699"/>
      <c r="DY38" s="699"/>
      <c r="DZ38" s="699"/>
      <c r="EA38" s="699"/>
      <c r="EB38" s="699"/>
      <c r="EC38" s="714"/>
    </row>
    <row r="39" spans="2:133" ht="11.25" customHeight="1" x14ac:dyDescent="0.15">
      <c r="B39" s="675" t="s">
        <v>340</v>
      </c>
      <c r="C39" s="676"/>
      <c r="D39" s="676"/>
      <c r="E39" s="676"/>
      <c r="F39" s="676"/>
      <c r="G39" s="676"/>
      <c r="H39" s="676"/>
      <c r="I39" s="676"/>
      <c r="J39" s="676"/>
      <c r="K39" s="676"/>
      <c r="L39" s="676"/>
      <c r="M39" s="676"/>
      <c r="N39" s="676"/>
      <c r="O39" s="676"/>
      <c r="P39" s="676"/>
      <c r="Q39" s="677"/>
      <c r="R39" s="678">
        <v>683683</v>
      </c>
      <c r="S39" s="679"/>
      <c r="T39" s="679"/>
      <c r="U39" s="679"/>
      <c r="V39" s="679"/>
      <c r="W39" s="679"/>
      <c r="X39" s="679"/>
      <c r="Y39" s="680"/>
      <c r="Z39" s="715">
        <v>25.9</v>
      </c>
      <c r="AA39" s="715"/>
      <c r="AB39" s="715"/>
      <c r="AC39" s="715"/>
      <c r="AD39" s="716" t="s">
        <v>235</v>
      </c>
      <c r="AE39" s="716"/>
      <c r="AF39" s="716"/>
      <c r="AG39" s="716"/>
      <c r="AH39" s="716"/>
      <c r="AI39" s="716"/>
      <c r="AJ39" s="716"/>
      <c r="AK39" s="716"/>
      <c r="AL39" s="681" t="s">
        <v>235</v>
      </c>
      <c r="AM39" s="682"/>
      <c r="AN39" s="682"/>
      <c r="AO39" s="717"/>
      <c r="AQ39" s="718" t="s">
        <v>341</v>
      </c>
      <c r="AR39" s="719"/>
      <c r="AS39" s="719"/>
      <c r="AT39" s="719"/>
      <c r="AU39" s="719"/>
      <c r="AV39" s="719"/>
      <c r="AW39" s="719"/>
      <c r="AX39" s="719"/>
      <c r="AY39" s="720"/>
      <c r="AZ39" s="678" t="s">
        <v>235</v>
      </c>
      <c r="BA39" s="679"/>
      <c r="BB39" s="679"/>
      <c r="BC39" s="679"/>
      <c r="BD39" s="697"/>
      <c r="BE39" s="697"/>
      <c r="BF39" s="721"/>
      <c r="BG39" s="711" t="s">
        <v>342</v>
      </c>
      <c r="BH39" s="712"/>
      <c r="BI39" s="712"/>
      <c r="BJ39" s="712"/>
      <c r="BK39" s="712"/>
      <c r="BL39" s="712"/>
      <c r="BM39" s="712"/>
      <c r="BN39" s="712"/>
      <c r="BO39" s="712"/>
      <c r="BP39" s="712"/>
      <c r="BQ39" s="712"/>
      <c r="BR39" s="712"/>
      <c r="BS39" s="712"/>
      <c r="BT39" s="712"/>
      <c r="BU39" s="713"/>
      <c r="BV39" s="678">
        <v>258</v>
      </c>
      <c r="BW39" s="679"/>
      <c r="BX39" s="679"/>
      <c r="BY39" s="679"/>
      <c r="BZ39" s="679"/>
      <c r="CA39" s="679"/>
      <c r="CB39" s="722"/>
      <c r="CD39" s="711" t="s">
        <v>343</v>
      </c>
      <c r="CE39" s="712"/>
      <c r="CF39" s="712"/>
      <c r="CG39" s="712"/>
      <c r="CH39" s="712"/>
      <c r="CI39" s="712"/>
      <c r="CJ39" s="712"/>
      <c r="CK39" s="712"/>
      <c r="CL39" s="712"/>
      <c r="CM39" s="712"/>
      <c r="CN39" s="712"/>
      <c r="CO39" s="712"/>
      <c r="CP39" s="712"/>
      <c r="CQ39" s="713"/>
      <c r="CR39" s="678">
        <v>160848</v>
      </c>
      <c r="CS39" s="697"/>
      <c r="CT39" s="697"/>
      <c r="CU39" s="697"/>
      <c r="CV39" s="697"/>
      <c r="CW39" s="697"/>
      <c r="CX39" s="697"/>
      <c r="CY39" s="698"/>
      <c r="CZ39" s="681">
        <v>6.4</v>
      </c>
      <c r="DA39" s="699"/>
      <c r="DB39" s="699"/>
      <c r="DC39" s="700"/>
      <c r="DD39" s="684">
        <v>138767</v>
      </c>
      <c r="DE39" s="697"/>
      <c r="DF39" s="697"/>
      <c r="DG39" s="697"/>
      <c r="DH39" s="697"/>
      <c r="DI39" s="697"/>
      <c r="DJ39" s="697"/>
      <c r="DK39" s="698"/>
      <c r="DL39" s="684" t="s">
        <v>235</v>
      </c>
      <c r="DM39" s="697"/>
      <c r="DN39" s="697"/>
      <c r="DO39" s="697"/>
      <c r="DP39" s="697"/>
      <c r="DQ39" s="697"/>
      <c r="DR39" s="697"/>
      <c r="DS39" s="697"/>
      <c r="DT39" s="697"/>
      <c r="DU39" s="697"/>
      <c r="DV39" s="698"/>
      <c r="DW39" s="681" t="s">
        <v>235</v>
      </c>
      <c r="DX39" s="699"/>
      <c r="DY39" s="699"/>
      <c r="DZ39" s="699"/>
      <c r="EA39" s="699"/>
      <c r="EB39" s="699"/>
      <c r="EC39" s="714"/>
    </row>
    <row r="40" spans="2:133" ht="11.25" customHeight="1" x14ac:dyDescent="0.15">
      <c r="B40" s="675" t="s">
        <v>344</v>
      </c>
      <c r="C40" s="676"/>
      <c r="D40" s="676"/>
      <c r="E40" s="676"/>
      <c r="F40" s="676"/>
      <c r="G40" s="676"/>
      <c r="H40" s="676"/>
      <c r="I40" s="676"/>
      <c r="J40" s="676"/>
      <c r="K40" s="676"/>
      <c r="L40" s="676"/>
      <c r="M40" s="676"/>
      <c r="N40" s="676"/>
      <c r="O40" s="676"/>
      <c r="P40" s="676"/>
      <c r="Q40" s="677"/>
      <c r="R40" s="678" t="s">
        <v>235</v>
      </c>
      <c r="S40" s="679"/>
      <c r="T40" s="679"/>
      <c r="U40" s="679"/>
      <c r="V40" s="679"/>
      <c r="W40" s="679"/>
      <c r="X40" s="679"/>
      <c r="Y40" s="680"/>
      <c r="Z40" s="715" t="s">
        <v>235</v>
      </c>
      <c r="AA40" s="715"/>
      <c r="AB40" s="715"/>
      <c r="AC40" s="715"/>
      <c r="AD40" s="716" t="s">
        <v>235</v>
      </c>
      <c r="AE40" s="716"/>
      <c r="AF40" s="716"/>
      <c r="AG40" s="716"/>
      <c r="AH40" s="716"/>
      <c r="AI40" s="716"/>
      <c r="AJ40" s="716"/>
      <c r="AK40" s="716"/>
      <c r="AL40" s="681" t="s">
        <v>235</v>
      </c>
      <c r="AM40" s="682"/>
      <c r="AN40" s="682"/>
      <c r="AO40" s="717"/>
      <c r="AQ40" s="718" t="s">
        <v>345</v>
      </c>
      <c r="AR40" s="719"/>
      <c r="AS40" s="719"/>
      <c r="AT40" s="719"/>
      <c r="AU40" s="719"/>
      <c r="AV40" s="719"/>
      <c r="AW40" s="719"/>
      <c r="AX40" s="719"/>
      <c r="AY40" s="720"/>
      <c r="AZ40" s="678" t="s">
        <v>129</v>
      </c>
      <c r="BA40" s="679"/>
      <c r="BB40" s="679"/>
      <c r="BC40" s="679"/>
      <c r="BD40" s="697"/>
      <c r="BE40" s="697"/>
      <c r="BF40" s="721"/>
      <c r="BG40" s="723" t="s">
        <v>346</v>
      </c>
      <c r="BH40" s="724"/>
      <c r="BI40" s="724"/>
      <c r="BJ40" s="724"/>
      <c r="BK40" s="724"/>
      <c r="BL40" s="236"/>
      <c r="BM40" s="712" t="s">
        <v>347</v>
      </c>
      <c r="BN40" s="712"/>
      <c r="BO40" s="712"/>
      <c r="BP40" s="712"/>
      <c r="BQ40" s="712"/>
      <c r="BR40" s="712"/>
      <c r="BS40" s="712"/>
      <c r="BT40" s="712"/>
      <c r="BU40" s="713"/>
      <c r="BV40" s="678">
        <v>69</v>
      </c>
      <c r="BW40" s="679"/>
      <c r="BX40" s="679"/>
      <c r="BY40" s="679"/>
      <c r="BZ40" s="679"/>
      <c r="CA40" s="679"/>
      <c r="CB40" s="722"/>
      <c r="CD40" s="711" t="s">
        <v>348</v>
      </c>
      <c r="CE40" s="712"/>
      <c r="CF40" s="712"/>
      <c r="CG40" s="712"/>
      <c r="CH40" s="712"/>
      <c r="CI40" s="712"/>
      <c r="CJ40" s="712"/>
      <c r="CK40" s="712"/>
      <c r="CL40" s="712"/>
      <c r="CM40" s="712"/>
      <c r="CN40" s="712"/>
      <c r="CO40" s="712"/>
      <c r="CP40" s="712"/>
      <c r="CQ40" s="713"/>
      <c r="CR40" s="678" t="s">
        <v>235</v>
      </c>
      <c r="CS40" s="679"/>
      <c r="CT40" s="679"/>
      <c r="CU40" s="679"/>
      <c r="CV40" s="679"/>
      <c r="CW40" s="679"/>
      <c r="CX40" s="679"/>
      <c r="CY40" s="680"/>
      <c r="CZ40" s="681" t="s">
        <v>235</v>
      </c>
      <c r="DA40" s="699"/>
      <c r="DB40" s="699"/>
      <c r="DC40" s="700"/>
      <c r="DD40" s="684" t="s">
        <v>129</v>
      </c>
      <c r="DE40" s="679"/>
      <c r="DF40" s="679"/>
      <c r="DG40" s="679"/>
      <c r="DH40" s="679"/>
      <c r="DI40" s="679"/>
      <c r="DJ40" s="679"/>
      <c r="DK40" s="680"/>
      <c r="DL40" s="684" t="s">
        <v>235</v>
      </c>
      <c r="DM40" s="679"/>
      <c r="DN40" s="679"/>
      <c r="DO40" s="679"/>
      <c r="DP40" s="679"/>
      <c r="DQ40" s="679"/>
      <c r="DR40" s="679"/>
      <c r="DS40" s="679"/>
      <c r="DT40" s="679"/>
      <c r="DU40" s="679"/>
      <c r="DV40" s="680"/>
      <c r="DW40" s="681" t="s">
        <v>235</v>
      </c>
      <c r="DX40" s="699"/>
      <c r="DY40" s="699"/>
      <c r="DZ40" s="699"/>
      <c r="EA40" s="699"/>
      <c r="EB40" s="699"/>
      <c r="EC40" s="714"/>
    </row>
    <row r="41" spans="2:133" ht="11.25" customHeight="1" x14ac:dyDescent="0.15">
      <c r="B41" s="675" t="s">
        <v>349</v>
      </c>
      <c r="C41" s="676"/>
      <c r="D41" s="676"/>
      <c r="E41" s="676"/>
      <c r="F41" s="676"/>
      <c r="G41" s="676"/>
      <c r="H41" s="676"/>
      <c r="I41" s="676"/>
      <c r="J41" s="676"/>
      <c r="K41" s="676"/>
      <c r="L41" s="676"/>
      <c r="M41" s="676"/>
      <c r="N41" s="676"/>
      <c r="O41" s="676"/>
      <c r="P41" s="676"/>
      <c r="Q41" s="677"/>
      <c r="R41" s="678">
        <v>37983</v>
      </c>
      <c r="S41" s="679"/>
      <c r="T41" s="679"/>
      <c r="U41" s="679"/>
      <c r="V41" s="679"/>
      <c r="W41" s="679"/>
      <c r="X41" s="679"/>
      <c r="Y41" s="680"/>
      <c r="Z41" s="715">
        <v>1.4</v>
      </c>
      <c r="AA41" s="715"/>
      <c r="AB41" s="715"/>
      <c r="AC41" s="715"/>
      <c r="AD41" s="716" t="s">
        <v>235</v>
      </c>
      <c r="AE41" s="716"/>
      <c r="AF41" s="716"/>
      <c r="AG41" s="716"/>
      <c r="AH41" s="716"/>
      <c r="AI41" s="716"/>
      <c r="AJ41" s="716"/>
      <c r="AK41" s="716"/>
      <c r="AL41" s="681" t="s">
        <v>235</v>
      </c>
      <c r="AM41" s="682"/>
      <c r="AN41" s="682"/>
      <c r="AO41" s="717"/>
      <c r="AQ41" s="718" t="s">
        <v>350</v>
      </c>
      <c r="AR41" s="719"/>
      <c r="AS41" s="719"/>
      <c r="AT41" s="719"/>
      <c r="AU41" s="719"/>
      <c r="AV41" s="719"/>
      <c r="AW41" s="719"/>
      <c r="AX41" s="719"/>
      <c r="AY41" s="720"/>
      <c r="AZ41" s="678">
        <v>22906</v>
      </c>
      <c r="BA41" s="679"/>
      <c r="BB41" s="679"/>
      <c r="BC41" s="679"/>
      <c r="BD41" s="697"/>
      <c r="BE41" s="697"/>
      <c r="BF41" s="721"/>
      <c r="BG41" s="723"/>
      <c r="BH41" s="724"/>
      <c r="BI41" s="724"/>
      <c r="BJ41" s="724"/>
      <c r="BK41" s="724"/>
      <c r="BL41" s="236"/>
      <c r="BM41" s="712" t="s">
        <v>351</v>
      </c>
      <c r="BN41" s="712"/>
      <c r="BO41" s="712"/>
      <c r="BP41" s="712"/>
      <c r="BQ41" s="712"/>
      <c r="BR41" s="712"/>
      <c r="BS41" s="712"/>
      <c r="BT41" s="712"/>
      <c r="BU41" s="713"/>
      <c r="BV41" s="678" t="s">
        <v>235</v>
      </c>
      <c r="BW41" s="679"/>
      <c r="BX41" s="679"/>
      <c r="BY41" s="679"/>
      <c r="BZ41" s="679"/>
      <c r="CA41" s="679"/>
      <c r="CB41" s="722"/>
      <c r="CD41" s="711" t="s">
        <v>352</v>
      </c>
      <c r="CE41" s="712"/>
      <c r="CF41" s="712"/>
      <c r="CG41" s="712"/>
      <c r="CH41" s="712"/>
      <c r="CI41" s="712"/>
      <c r="CJ41" s="712"/>
      <c r="CK41" s="712"/>
      <c r="CL41" s="712"/>
      <c r="CM41" s="712"/>
      <c r="CN41" s="712"/>
      <c r="CO41" s="712"/>
      <c r="CP41" s="712"/>
      <c r="CQ41" s="713"/>
      <c r="CR41" s="678" t="s">
        <v>235</v>
      </c>
      <c r="CS41" s="697"/>
      <c r="CT41" s="697"/>
      <c r="CU41" s="697"/>
      <c r="CV41" s="697"/>
      <c r="CW41" s="697"/>
      <c r="CX41" s="697"/>
      <c r="CY41" s="698"/>
      <c r="CZ41" s="681" t="s">
        <v>235</v>
      </c>
      <c r="DA41" s="699"/>
      <c r="DB41" s="699"/>
      <c r="DC41" s="700"/>
      <c r="DD41" s="684" t="s">
        <v>235</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353</v>
      </c>
      <c r="C42" s="660"/>
      <c r="D42" s="660"/>
      <c r="E42" s="660"/>
      <c r="F42" s="660"/>
      <c r="G42" s="660"/>
      <c r="H42" s="660"/>
      <c r="I42" s="660"/>
      <c r="J42" s="660"/>
      <c r="K42" s="660"/>
      <c r="L42" s="660"/>
      <c r="M42" s="660"/>
      <c r="N42" s="660"/>
      <c r="O42" s="660"/>
      <c r="P42" s="660"/>
      <c r="Q42" s="661"/>
      <c r="R42" s="662">
        <v>2638909</v>
      </c>
      <c r="S42" s="701"/>
      <c r="T42" s="701"/>
      <c r="U42" s="701"/>
      <c r="V42" s="701"/>
      <c r="W42" s="701"/>
      <c r="X42" s="701"/>
      <c r="Y42" s="703"/>
      <c r="Z42" s="704">
        <v>100</v>
      </c>
      <c r="AA42" s="704"/>
      <c r="AB42" s="704"/>
      <c r="AC42" s="704"/>
      <c r="AD42" s="705">
        <v>1328057</v>
      </c>
      <c r="AE42" s="705"/>
      <c r="AF42" s="705"/>
      <c r="AG42" s="705"/>
      <c r="AH42" s="705"/>
      <c r="AI42" s="705"/>
      <c r="AJ42" s="705"/>
      <c r="AK42" s="705"/>
      <c r="AL42" s="665">
        <v>100</v>
      </c>
      <c r="AM42" s="706"/>
      <c r="AN42" s="706"/>
      <c r="AO42" s="707"/>
      <c r="AQ42" s="708" t="s">
        <v>354</v>
      </c>
      <c r="AR42" s="709"/>
      <c r="AS42" s="709"/>
      <c r="AT42" s="709"/>
      <c r="AU42" s="709"/>
      <c r="AV42" s="709"/>
      <c r="AW42" s="709"/>
      <c r="AX42" s="709"/>
      <c r="AY42" s="710"/>
      <c r="AZ42" s="662">
        <v>84491</v>
      </c>
      <c r="BA42" s="701"/>
      <c r="BB42" s="701"/>
      <c r="BC42" s="701"/>
      <c r="BD42" s="663"/>
      <c r="BE42" s="663"/>
      <c r="BF42" s="727"/>
      <c r="BG42" s="725"/>
      <c r="BH42" s="726"/>
      <c r="BI42" s="726"/>
      <c r="BJ42" s="726"/>
      <c r="BK42" s="726"/>
      <c r="BL42" s="237"/>
      <c r="BM42" s="728" t="s">
        <v>355</v>
      </c>
      <c r="BN42" s="728"/>
      <c r="BO42" s="728"/>
      <c r="BP42" s="728"/>
      <c r="BQ42" s="728"/>
      <c r="BR42" s="728"/>
      <c r="BS42" s="728"/>
      <c r="BT42" s="728"/>
      <c r="BU42" s="729"/>
      <c r="BV42" s="662">
        <v>432</v>
      </c>
      <c r="BW42" s="701"/>
      <c r="BX42" s="701"/>
      <c r="BY42" s="701"/>
      <c r="BZ42" s="701"/>
      <c r="CA42" s="701"/>
      <c r="CB42" s="702"/>
      <c r="CD42" s="675" t="s">
        <v>356</v>
      </c>
      <c r="CE42" s="676"/>
      <c r="CF42" s="676"/>
      <c r="CG42" s="676"/>
      <c r="CH42" s="676"/>
      <c r="CI42" s="676"/>
      <c r="CJ42" s="676"/>
      <c r="CK42" s="676"/>
      <c r="CL42" s="676"/>
      <c r="CM42" s="676"/>
      <c r="CN42" s="676"/>
      <c r="CO42" s="676"/>
      <c r="CP42" s="676"/>
      <c r="CQ42" s="677"/>
      <c r="CR42" s="678">
        <v>849302</v>
      </c>
      <c r="CS42" s="679"/>
      <c r="CT42" s="679"/>
      <c r="CU42" s="679"/>
      <c r="CV42" s="679"/>
      <c r="CW42" s="679"/>
      <c r="CX42" s="679"/>
      <c r="CY42" s="680"/>
      <c r="CZ42" s="681">
        <v>33.799999999999997</v>
      </c>
      <c r="DA42" s="682"/>
      <c r="DB42" s="682"/>
      <c r="DC42" s="683"/>
      <c r="DD42" s="684">
        <v>147318</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357</v>
      </c>
      <c r="CE43" s="676"/>
      <c r="CF43" s="676"/>
      <c r="CG43" s="676"/>
      <c r="CH43" s="676"/>
      <c r="CI43" s="676"/>
      <c r="CJ43" s="676"/>
      <c r="CK43" s="676"/>
      <c r="CL43" s="676"/>
      <c r="CM43" s="676"/>
      <c r="CN43" s="676"/>
      <c r="CO43" s="676"/>
      <c r="CP43" s="676"/>
      <c r="CQ43" s="677"/>
      <c r="CR43" s="678">
        <v>11740</v>
      </c>
      <c r="CS43" s="697"/>
      <c r="CT43" s="697"/>
      <c r="CU43" s="697"/>
      <c r="CV43" s="697"/>
      <c r="CW43" s="697"/>
      <c r="CX43" s="697"/>
      <c r="CY43" s="698"/>
      <c r="CZ43" s="681">
        <v>0.5</v>
      </c>
      <c r="DA43" s="699"/>
      <c r="DB43" s="699"/>
      <c r="DC43" s="700"/>
      <c r="DD43" s="684">
        <v>11740</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305</v>
      </c>
      <c r="CE44" s="692"/>
      <c r="CF44" s="675" t="s">
        <v>358</v>
      </c>
      <c r="CG44" s="676"/>
      <c r="CH44" s="676"/>
      <c r="CI44" s="676"/>
      <c r="CJ44" s="676"/>
      <c r="CK44" s="676"/>
      <c r="CL44" s="676"/>
      <c r="CM44" s="676"/>
      <c r="CN44" s="676"/>
      <c r="CO44" s="676"/>
      <c r="CP44" s="676"/>
      <c r="CQ44" s="677"/>
      <c r="CR44" s="678">
        <v>771991</v>
      </c>
      <c r="CS44" s="679"/>
      <c r="CT44" s="679"/>
      <c r="CU44" s="679"/>
      <c r="CV44" s="679"/>
      <c r="CW44" s="679"/>
      <c r="CX44" s="679"/>
      <c r="CY44" s="680"/>
      <c r="CZ44" s="681">
        <v>30.7</v>
      </c>
      <c r="DA44" s="682"/>
      <c r="DB44" s="682"/>
      <c r="DC44" s="683"/>
      <c r="DD44" s="684">
        <v>137146</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359</v>
      </c>
      <c r="CG45" s="676"/>
      <c r="CH45" s="676"/>
      <c r="CI45" s="676"/>
      <c r="CJ45" s="676"/>
      <c r="CK45" s="676"/>
      <c r="CL45" s="676"/>
      <c r="CM45" s="676"/>
      <c r="CN45" s="676"/>
      <c r="CO45" s="676"/>
      <c r="CP45" s="676"/>
      <c r="CQ45" s="677"/>
      <c r="CR45" s="678">
        <v>16057</v>
      </c>
      <c r="CS45" s="697"/>
      <c r="CT45" s="697"/>
      <c r="CU45" s="697"/>
      <c r="CV45" s="697"/>
      <c r="CW45" s="697"/>
      <c r="CX45" s="697"/>
      <c r="CY45" s="698"/>
      <c r="CZ45" s="681">
        <v>0.6</v>
      </c>
      <c r="DA45" s="699"/>
      <c r="DB45" s="699"/>
      <c r="DC45" s="700"/>
      <c r="DD45" s="684">
        <v>3152</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360</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361</v>
      </c>
      <c r="CG46" s="676"/>
      <c r="CH46" s="676"/>
      <c r="CI46" s="676"/>
      <c r="CJ46" s="676"/>
      <c r="CK46" s="676"/>
      <c r="CL46" s="676"/>
      <c r="CM46" s="676"/>
      <c r="CN46" s="676"/>
      <c r="CO46" s="676"/>
      <c r="CP46" s="676"/>
      <c r="CQ46" s="677"/>
      <c r="CR46" s="678">
        <v>755934</v>
      </c>
      <c r="CS46" s="679"/>
      <c r="CT46" s="679"/>
      <c r="CU46" s="679"/>
      <c r="CV46" s="679"/>
      <c r="CW46" s="679"/>
      <c r="CX46" s="679"/>
      <c r="CY46" s="680"/>
      <c r="CZ46" s="681">
        <v>30.1</v>
      </c>
      <c r="DA46" s="682"/>
      <c r="DB46" s="682"/>
      <c r="DC46" s="683"/>
      <c r="DD46" s="684">
        <v>133994</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362</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363</v>
      </c>
      <c r="CG47" s="676"/>
      <c r="CH47" s="676"/>
      <c r="CI47" s="676"/>
      <c r="CJ47" s="676"/>
      <c r="CK47" s="676"/>
      <c r="CL47" s="676"/>
      <c r="CM47" s="676"/>
      <c r="CN47" s="676"/>
      <c r="CO47" s="676"/>
      <c r="CP47" s="676"/>
      <c r="CQ47" s="677"/>
      <c r="CR47" s="678">
        <v>77311</v>
      </c>
      <c r="CS47" s="697"/>
      <c r="CT47" s="697"/>
      <c r="CU47" s="697"/>
      <c r="CV47" s="697"/>
      <c r="CW47" s="697"/>
      <c r="CX47" s="697"/>
      <c r="CY47" s="698"/>
      <c r="CZ47" s="681">
        <v>3.1</v>
      </c>
      <c r="DA47" s="699"/>
      <c r="DB47" s="699"/>
      <c r="DC47" s="700"/>
      <c r="DD47" s="684">
        <v>10172</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364</v>
      </c>
      <c r="CD48" s="695"/>
      <c r="CE48" s="696"/>
      <c r="CF48" s="675" t="s">
        <v>365</v>
      </c>
      <c r="CG48" s="676"/>
      <c r="CH48" s="676"/>
      <c r="CI48" s="676"/>
      <c r="CJ48" s="676"/>
      <c r="CK48" s="676"/>
      <c r="CL48" s="676"/>
      <c r="CM48" s="676"/>
      <c r="CN48" s="676"/>
      <c r="CO48" s="676"/>
      <c r="CP48" s="676"/>
      <c r="CQ48" s="677"/>
      <c r="CR48" s="678" t="s">
        <v>366</v>
      </c>
      <c r="CS48" s="679"/>
      <c r="CT48" s="679"/>
      <c r="CU48" s="679"/>
      <c r="CV48" s="679"/>
      <c r="CW48" s="679"/>
      <c r="CX48" s="679"/>
      <c r="CY48" s="680"/>
      <c r="CZ48" s="681" t="s">
        <v>129</v>
      </c>
      <c r="DA48" s="682"/>
      <c r="DB48" s="682"/>
      <c r="DC48" s="683"/>
      <c r="DD48" s="684" t="s">
        <v>129</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367</v>
      </c>
      <c r="CE49" s="660"/>
      <c r="CF49" s="660"/>
      <c r="CG49" s="660"/>
      <c r="CH49" s="660"/>
      <c r="CI49" s="660"/>
      <c r="CJ49" s="660"/>
      <c r="CK49" s="660"/>
      <c r="CL49" s="660"/>
      <c r="CM49" s="660"/>
      <c r="CN49" s="660"/>
      <c r="CO49" s="660"/>
      <c r="CP49" s="660"/>
      <c r="CQ49" s="661"/>
      <c r="CR49" s="662">
        <v>2513126</v>
      </c>
      <c r="CS49" s="663"/>
      <c r="CT49" s="663"/>
      <c r="CU49" s="663"/>
      <c r="CV49" s="663"/>
      <c r="CW49" s="663"/>
      <c r="CX49" s="663"/>
      <c r="CY49" s="664"/>
      <c r="CZ49" s="665">
        <v>100</v>
      </c>
      <c r="DA49" s="666"/>
      <c r="DB49" s="666"/>
      <c r="DC49" s="667"/>
      <c r="DD49" s="668">
        <v>1580229</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9VLPDd4j69BwbttUYmRl1ckPelcoFACJfD6FBJrD5PEK0y8e3dOnoiXv2mFgwhccnJ4VFqd78U6D2DkaSNvgcA==" saltValue="aS7t3I+TYwQUAATzax9c0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Normal="10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368</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6" t="s">
        <v>369</v>
      </c>
      <c r="DK2" s="1207"/>
      <c r="DL2" s="1207"/>
      <c r="DM2" s="1207"/>
      <c r="DN2" s="1207"/>
      <c r="DO2" s="1208"/>
      <c r="DP2" s="250"/>
      <c r="DQ2" s="1206" t="s">
        <v>370</v>
      </c>
      <c r="DR2" s="1207"/>
      <c r="DS2" s="1207"/>
      <c r="DT2" s="1207"/>
      <c r="DU2" s="1207"/>
      <c r="DV2" s="1207"/>
      <c r="DW2" s="1207"/>
      <c r="DX2" s="1207"/>
      <c r="DY2" s="1207"/>
      <c r="DZ2" s="1208"/>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9" t="s">
        <v>371</v>
      </c>
      <c r="B4" s="1159"/>
      <c r="C4" s="1159"/>
      <c r="D4" s="1159"/>
      <c r="E4" s="1159"/>
      <c r="F4" s="1159"/>
      <c r="G4" s="1159"/>
      <c r="H4" s="1159"/>
      <c r="I4" s="1159"/>
      <c r="J4" s="1159"/>
      <c r="K4" s="1159"/>
      <c r="L4" s="1159"/>
      <c r="M4" s="1159"/>
      <c r="N4" s="1159"/>
      <c r="O4" s="1159"/>
      <c r="P4" s="1159"/>
      <c r="Q4" s="1159"/>
      <c r="R4" s="1159"/>
      <c r="S4" s="1159"/>
      <c r="T4" s="1159"/>
      <c r="U4" s="1159"/>
      <c r="V4" s="1159"/>
      <c r="W4" s="1159"/>
      <c r="X4" s="1159"/>
      <c r="Y4" s="1159"/>
      <c r="Z4" s="1159"/>
      <c r="AA4" s="1159"/>
      <c r="AB4" s="1159"/>
      <c r="AC4" s="1159"/>
      <c r="AD4" s="1159"/>
      <c r="AE4" s="1159"/>
      <c r="AF4" s="1159"/>
      <c r="AG4" s="1159"/>
      <c r="AH4" s="1159"/>
      <c r="AI4" s="1159"/>
      <c r="AJ4" s="1159"/>
      <c r="AK4" s="1159"/>
      <c r="AL4" s="1159"/>
      <c r="AM4" s="1159"/>
      <c r="AN4" s="1159"/>
      <c r="AO4" s="1159"/>
      <c r="AP4" s="1159"/>
      <c r="AQ4" s="1159"/>
      <c r="AR4" s="1159"/>
      <c r="AS4" s="1159"/>
      <c r="AT4" s="1159"/>
      <c r="AU4" s="1159"/>
      <c r="AV4" s="1159"/>
      <c r="AW4" s="1159"/>
      <c r="AX4" s="1159"/>
      <c r="AY4" s="1159"/>
      <c r="AZ4" s="253"/>
      <c r="BA4" s="253"/>
      <c r="BB4" s="253"/>
      <c r="BC4" s="253"/>
      <c r="BD4" s="253"/>
      <c r="BE4" s="254"/>
      <c r="BF4" s="254"/>
      <c r="BG4" s="254"/>
      <c r="BH4" s="254"/>
      <c r="BI4" s="254"/>
      <c r="BJ4" s="254"/>
      <c r="BK4" s="254"/>
      <c r="BL4" s="254"/>
      <c r="BM4" s="254"/>
      <c r="BN4" s="254"/>
      <c r="BO4" s="254"/>
      <c r="BP4" s="254"/>
      <c r="BQ4" s="253" t="s">
        <v>372</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91" t="s">
        <v>373</v>
      </c>
      <c r="B5" s="1092"/>
      <c r="C5" s="1092"/>
      <c r="D5" s="1092"/>
      <c r="E5" s="1092"/>
      <c r="F5" s="1092"/>
      <c r="G5" s="1092"/>
      <c r="H5" s="1092"/>
      <c r="I5" s="1092"/>
      <c r="J5" s="1092"/>
      <c r="K5" s="1092"/>
      <c r="L5" s="1092"/>
      <c r="M5" s="1092"/>
      <c r="N5" s="1092"/>
      <c r="O5" s="1092"/>
      <c r="P5" s="1093"/>
      <c r="Q5" s="1097" t="s">
        <v>374</v>
      </c>
      <c r="R5" s="1098"/>
      <c r="S5" s="1098"/>
      <c r="T5" s="1098"/>
      <c r="U5" s="1099"/>
      <c r="V5" s="1097" t="s">
        <v>375</v>
      </c>
      <c r="W5" s="1098"/>
      <c r="X5" s="1098"/>
      <c r="Y5" s="1098"/>
      <c r="Z5" s="1099"/>
      <c r="AA5" s="1097" t="s">
        <v>376</v>
      </c>
      <c r="AB5" s="1098"/>
      <c r="AC5" s="1098"/>
      <c r="AD5" s="1098"/>
      <c r="AE5" s="1098"/>
      <c r="AF5" s="1209" t="s">
        <v>377</v>
      </c>
      <c r="AG5" s="1098"/>
      <c r="AH5" s="1098"/>
      <c r="AI5" s="1098"/>
      <c r="AJ5" s="1113"/>
      <c r="AK5" s="1098" t="s">
        <v>378</v>
      </c>
      <c r="AL5" s="1098"/>
      <c r="AM5" s="1098"/>
      <c r="AN5" s="1098"/>
      <c r="AO5" s="1099"/>
      <c r="AP5" s="1097" t="s">
        <v>379</v>
      </c>
      <c r="AQ5" s="1098"/>
      <c r="AR5" s="1098"/>
      <c r="AS5" s="1098"/>
      <c r="AT5" s="1099"/>
      <c r="AU5" s="1097" t="s">
        <v>380</v>
      </c>
      <c r="AV5" s="1098"/>
      <c r="AW5" s="1098"/>
      <c r="AX5" s="1098"/>
      <c r="AY5" s="1113"/>
      <c r="AZ5" s="257"/>
      <c r="BA5" s="257"/>
      <c r="BB5" s="257"/>
      <c r="BC5" s="257"/>
      <c r="BD5" s="257"/>
      <c r="BE5" s="258"/>
      <c r="BF5" s="258"/>
      <c r="BG5" s="258"/>
      <c r="BH5" s="258"/>
      <c r="BI5" s="258"/>
      <c r="BJ5" s="258"/>
      <c r="BK5" s="258"/>
      <c r="BL5" s="258"/>
      <c r="BM5" s="258"/>
      <c r="BN5" s="258"/>
      <c r="BO5" s="258"/>
      <c r="BP5" s="258"/>
      <c r="BQ5" s="1091" t="s">
        <v>381</v>
      </c>
      <c r="BR5" s="1092"/>
      <c r="BS5" s="1092"/>
      <c r="BT5" s="1092"/>
      <c r="BU5" s="1092"/>
      <c r="BV5" s="1092"/>
      <c r="BW5" s="1092"/>
      <c r="BX5" s="1092"/>
      <c r="BY5" s="1092"/>
      <c r="BZ5" s="1092"/>
      <c r="CA5" s="1092"/>
      <c r="CB5" s="1092"/>
      <c r="CC5" s="1092"/>
      <c r="CD5" s="1092"/>
      <c r="CE5" s="1092"/>
      <c r="CF5" s="1092"/>
      <c r="CG5" s="1093"/>
      <c r="CH5" s="1097" t="s">
        <v>382</v>
      </c>
      <c r="CI5" s="1098"/>
      <c r="CJ5" s="1098"/>
      <c r="CK5" s="1098"/>
      <c r="CL5" s="1099"/>
      <c r="CM5" s="1097" t="s">
        <v>383</v>
      </c>
      <c r="CN5" s="1098"/>
      <c r="CO5" s="1098"/>
      <c r="CP5" s="1098"/>
      <c r="CQ5" s="1099"/>
      <c r="CR5" s="1097" t="s">
        <v>384</v>
      </c>
      <c r="CS5" s="1098"/>
      <c r="CT5" s="1098"/>
      <c r="CU5" s="1098"/>
      <c r="CV5" s="1099"/>
      <c r="CW5" s="1097" t="s">
        <v>385</v>
      </c>
      <c r="CX5" s="1098"/>
      <c r="CY5" s="1098"/>
      <c r="CZ5" s="1098"/>
      <c r="DA5" s="1099"/>
      <c r="DB5" s="1097" t="s">
        <v>386</v>
      </c>
      <c r="DC5" s="1098"/>
      <c r="DD5" s="1098"/>
      <c r="DE5" s="1098"/>
      <c r="DF5" s="1099"/>
      <c r="DG5" s="1194" t="s">
        <v>387</v>
      </c>
      <c r="DH5" s="1195"/>
      <c r="DI5" s="1195"/>
      <c r="DJ5" s="1195"/>
      <c r="DK5" s="1196"/>
      <c r="DL5" s="1194" t="s">
        <v>388</v>
      </c>
      <c r="DM5" s="1195"/>
      <c r="DN5" s="1195"/>
      <c r="DO5" s="1195"/>
      <c r="DP5" s="1196"/>
      <c r="DQ5" s="1097" t="s">
        <v>389</v>
      </c>
      <c r="DR5" s="1098"/>
      <c r="DS5" s="1098"/>
      <c r="DT5" s="1098"/>
      <c r="DU5" s="1099"/>
      <c r="DV5" s="1097" t="s">
        <v>380</v>
      </c>
      <c r="DW5" s="1098"/>
      <c r="DX5" s="1098"/>
      <c r="DY5" s="1098"/>
      <c r="DZ5" s="1113"/>
      <c r="EA5" s="255"/>
    </row>
    <row r="6" spans="1:131" s="256" customFormat="1" ht="26.25" customHeight="1" thickBot="1" x14ac:dyDescent="0.2">
      <c r="A6" s="1094"/>
      <c r="B6" s="1095"/>
      <c r="C6" s="1095"/>
      <c r="D6" s="1095"/>
      <c r="E6" s="1095"/>
      <c r="F6" s="1095"/>
      <c r="G6" s="1095"/>
      <c r="H6" s="1095"/>
      <c r="I6" s="1095"/>
      <c r="J6" s="1095"/>
      <c r="K6" s="1095"/>
      <c r="L6" s="1095"/>
      <c r="M6" s="1095"/>
      <c r="N6" s="1095"/>
      <c r="O6" s="1095"/>
      <c r="P6" s="1096"/>
      <c r="Q6" s="1100"/>
      <c r="R6" s="1101"/>
      <c r="S6" s="1101"/>
      <c r="T6" s="1101"/>
      <c r="U6" s="1102"/>
      <c r="V6" s="1100"/>
      <c r="W6" s="1101"/>
      <c r="X6" s="1101"/>
      <c r="Y6" s="1101"/>
      <c r="Z6" s="1102"/>
      <c r="AA6" s="1100"/>
      <c r="AB6" s="1101"/>
      <c r="AC6" s="1101"/>
      <c r="AD6" s="1101"/>
      <c r="AE6" s="1101"/>
      <c r="AF6" s="1210"/>
      <c r="AG6" s="1101"/>
      <c r="AH6" s="1101"/>
      <c r="AI6" s="1101"/>
      <c r="AJ6" s="1114"/>
      <c r="AK6" s="1101"/>
      <c r="AL6" s="1101"/>
      <c r="AM6" s="1101"/>
      <c r="AN6" s="1101"/>
      <c r="AO6" s="1102"/>
      <c r="AP6" s="1100"/>
      <c r="AQ6" s="1101"/>
      <c r="AR6" s="1101"/>
      <c r="AS6" s="1101"/>
      <c r="AT6" s="1102"/>
      <c r="AU6" s="1100"/>
      <c r="AV6" s="1101"/>
      <c r="AW6" s="1101"/>
      <c r="AX6" s="1101"/>
      <c r="AY6" s="1114"/>
      <c r="AZ6" s="253"/>
      <c r="BA6" s="253"/>
      <c r="BB6" s="253"/>
      <c r="BC6" s="253"/>
      <c r="BD6" s="253"/>
      <c r="BE6" s="254"/>
      <c r="BF6" s="254"/>
      <c r="BG6" s="254"/>
      <c r="BH6" s="254"/>
      <c r="BI6" s="254"/>
      <c r="BJ6" s="254"/>
      <c r="BK6" s="254"/>
      <c r="BL6" s="254"/>
      <c r="BM6" s="254"/>
      <c r="BN6" s="254"/>
      <c r="BO6" s="254"/>
      <c r="BP6" s="254"/>
      <c r="BQ6" s="1094"/>
      <c r="BR6" s="1095"/>
      <c r="BS6" s="1095"/>
      <c r="BT6" s="1095"/>
      <c r="BU6" s="1095"/>
      <c r="BV6" s="1095"/>
      <c r="BW6" s="1095"/>
      <c r="BX6" s="1095"/>
      <c r="BY6" s="1095"/>
      <c r="BZ6" s="1095"/>
      <c r="CA6" s="1095"/>
      <c r="CB6" s="1095"/>
      <c r="CC6" s="1095"/>
      <c r="CD6" s="1095"/>
      <c r="CE6" s="1095"/>
      <c r="CF6" s="1095"/>
      <c r="CG6" s="1096"/>
      <c r="CH6" s="1100"/>
      <c r="CI6" s="1101"/>
      <c r="CJ6" s="1101"/>
      <c r="CK6" s="1101"/>
      <c r="CL6" s="1102"/>
      <c r="CM6" s="1100"/>
      <c r="CN6" s="1101"/>
      <c r="CO6" s="1101"/>
      <c r="CP6" s="1101"/>
      <c r="CQ6" s="1102"/>
      <c r="CR6" s="1100"/>
      <c r="CS6" s="1101"/>
      <c r="CT6" s="1101"/>
      <c r="CU6" s="1101"/>
      <c r="CV6" s="1102"/>
      <c r="CW6" s="1100"/>
      <c r="CX6" s="1101"/>
      <c r="CY6" s="1101"/>
      <c r="CZ6" s="1101"/>
      <c r="DA6" s="1102"/>
      <c r="DB6" s="1100"/>
      <c r="DC6" s="1101"/>
      <c r="DD6" s="1101"/>
      <c r="DE6" s="1101"/>
      <c r="DF6" s="1102"/>
      <c r="DG6" s="1197"/>
      <c r="DH6" s="1198"/>
      <c r="DI6" s="1198"/>
      <c r="DJ6" s="1198"/>
      <c r="DK6" s="1199"/>
      <c r="DL6" s="1197"/>
      <c r="DM6" s="1198"/>
      <c r="DN6" s="1198"/>
      <c r="DO6" s="1198"/>
      <c r="DP6" s="1199"/>
      <c r="DQ6" s="1100"/>
      <c r="DR6" s="1101"/>
      <c r="DS6" s="1101"/>
      <c r="DT6" s="1101"/>
      <c r="DU6" s="1102"/>
      <c r="DV6" s="1100"/>
      <c r="DW6" s="1101"/>
      <c r="DX6" s="1101"/>
      <c r="DY6" s="1101"/>
      <c r="DZ6" s="1114"/>
      <c r="EA6" s="255"/>
    </row>
    <row r="7" spans="1:131" s="256" customFormat="1" ht="26.25" customHeight="1" thickTop="1" x14ac:dyDescent="0.15">
      <c r="A7" s="259">
        <v>1</v>
      </c>
      <c r="B7" s="1146" t="s">
        <v>390</v>
      </c>
      <c r="C7" s="1147"/>
      <c r="D7" s="1147"/>
      <c r="E7" s="1147"/>
      <c r="F7" s="1147"/>
      <c r="G7" s="1147"/>
      <c r="H7" s="1147"/>
      <c r="I7" s="1147"/>
      <c r="J7" s="1147"/>
      <c r="K7" s="1147"/>
      <c r="L7" s="1147"/>
      <c r="M7" s="1147"/>
      <c r="N7" s="1147"/>
      <c r="O7" s="1147"/>
      <c r="P7" s="1148"/>
      <c r="Q7" s="1200">
        <v>2639</v>
      </c>
      <c r="R7" s="1201"/>
      <c r="S7" s="1201"/>
      <c r="T7" s="1201"/>
      <c r="U7" s="1201"/>
      <c r="V7" s="1201">
        <v>2513</v>
      </c>
      <c r="W7" s="1201"/>
      <c r="X7" s="1201"/>
      <c r="Y7" s="1201"/>
      <c r="Z7" s="1201"/>
      <c r="AA7" s="1201">
        <v>126</v>
      </c>
      <c r="AB7" s="1201"/>
      <c r="AC7" s="1201"/>
      <c r="AD7" s="1201"/>
      <c r="AE7" s="1202"/>
      <c r="AF7" s="1203">
        <v>110</v>
      </c>
      <c r="AG7" s="1204"/>
      <c r="AH7" s="1204"/>
      <c r="AI7" s="1204"/>
      <c r="AJ7" s="1205"/>
      <c r="AK7" s="1187">
        <v>149</v>
      </c>
      <c r="AL7" s="1188"/>
      <c r="AM7" s="1188"/>
      <c r="AN7" s="1188"/>
      <c r="AO7" s="1188"/>
      <c r="AP7" s="1188">
        <v>2328</v>
      </c>
      <c r="AQ7" s="1188"/>
      <c r="AR7" s="1188"/>
      <c r="AS7" s="1188"/>
      <c r="AT7" s="1188"/>
      <c r="AU7" s="1189"/>
      <c r="AV7" s="1189"/>
      <c r="AW7" s="1189"/>
      <c r="AX7" s="1189"/>
      <c r="AY7" s="1190"/>
      <c r="AZ7" s="253"/>
      <c r="BA7" s="253"/>
      <c r="BB7" s="253"/>
      <c r="BC7" s="253"/>
      <c r="BD7" s="253"/>
      <c r="BE7" s="254"/>
      <c r="BF7" s="254"/>
      <c r="BG7" s="254"/>
      <c r="BH7" s="254"/>
      <c r="BI7" s="254"/>
      <c r="BJ7" s="254"/>
      <c r="BK7" s="254"/>
      <c r="BL7" s="254"/>
      <c r="BM7" s="254"/>
      <c r="BN7" s="254"/>
      <c r="BO7" s="254"/>
      <c r="BP7" s="254"/>
      <c r="BQ7" s="260">
        <v>1</v>
      </c>
      <c r="BR7" s="261"/>
      <c r="BS7" s="1191" t="s">
        <v>595</v>
      </c>
      <c r="BT7" s="1192"/>
      <c r="BU7" s="1192"/>
      <c r="BV7" s="1192"/>
      <c r="BW7" s="1192"/>
      <c r="BX7" s="1192"/>
      <c r="BY7" s="1192"/>
      <c r="BZ7" s="1192"/>
      <c r="CA7" s="1192"/>
      <c r="CB7" s="1192"/>
      <c r="CC7" s="1192"/>
      <c r="CD7" s="1192"/>
      <c r="CE7" s="1192"/>
      <c r="CF7" s="1192"/>
      <c r="CG7" s="1193"/>
      <c r="CH7" s="1184">
        <v>0</v>
      </c>
      <c r="CI7" s="1185"/>
      <c r="CJ7" s="1185"/>
      <c r="CK7" s="1185"/>
      <c r="CL7" s="1186"/>
      <c r="CM7" s="1184"/>
      <c r="CN7" s="1185"/>
      <c r="CO7" s="1185"/>
      <c r="CP7" s="1185"/>
      <c r="CQ7" s="1186"/>
      <c r="CR7" s="1184">
        <v>10</v>
      </c>
      <c r="CS7" s="1185"/>
      <c r="CT7" s="1185"/>
      <c r="CU7" s="1185"/>
      <c r="CV7" s="1186"/>
      <c r="CW7" s="1184">
        <v>16</v>
      </c>
      <c r="CX7" s="1185"/>
      <c r="CY7" s="1185"/>
      <c r="CZ7" s="1185"/>
      <c r="DA7" s="1186"/>
      <c r="DB7" s="1184"/>
      <c r="DC7" s="1185"/>
      <c r="DD7" s="1185"/>
      <c r="DE7" s="1185"/>
      <c r="DF7" s="1186"/>
      <c r="DG7" s="1184"/>
      <c r="DH7" s="1185"/>
      <c r="DI7" s="1185"/>
      <c r="DJ7" s="1185"/>
      <c r="DK7" s="1186"/>
      <c r="DL7" s="1184"/>
      <c r="DM7" s="1185"/>
      <c r="DN7" s="1185"/>
      <c r="DO7" s="1185"/>
      <c r="DP7" s="1186"/>
      <c r="DQ7" s="1184"/>
      <c r="DR7" s="1185"/>
      <c r="DS7" s="1185"/>
      <c r="DT7" s="1185"/>
      <c r="DU7" s="1186"/>
      <c r="DV7" s="1211"/>
      <c r="DW7" s="1212"/>
      <c r="DX7" s="1212"/>
      <c r="DY7" s="1212"/>
      <c r="DZ7" s="1213"/>
      <c r="EA7" s="255"/>
    </row>
    <row r="8" spans="1:131" s="256" customFormat="1" ht="26.25" customHeight="1" x14ac:dyDescent="0.15">
      <c r="A8" s="262">
        <v>2</v>
      </c>
      <c r="B8" s="1133"/>
      <c r="C8" s="1134"/>
      <c r="D8" s="1134"/>
      <c r="E8" s="1134"/>
      <c r="F8" s="1134"/>
      <c r="G8" s="1134"/>
      <c r="H8" s="1134"/>
      <c r="I8" s="1134"/>
      <c r="J8" s="1134"/>
      <c r="K8" s="1134"/>
      <c r="L8" s="1134"/>
      <c r="M8" s="1134"/>
      <c r="N8" s="1134"/>
      <c r="O8" s="1134"/>
      <c r="P8" s="1135"/>
      <c r="Q8" s="1139"/>
      <c r="R8" s="1140"/>
      <c r="S8" s="1140"/>
      <c r="T8" s="1140"/>
      <c r="U8" s="1140"/>
      <c r="V8" s="1140"/>
      <c r="W8" s="1140"/>
      <c r="X8" s="1140"/>
      <c r="Y8" s="1140"/>
      <c r="Z8" s="1140"/>
      <c r="AA8" s="1140"/>
      <c r="AB8" s="1140"/>
      <c r="AC8" s="1140"/>
      <c r="AD8" s="1140"/>
      <c r="AE8" s="1141"/>
      <c r="AF8" s="1115"/>
      <c r="AG8" s="1116"/>
      <c r="AH8" s="1116"/>
      <c r="AI8" s="1116"/>
      <c r="AJ8" s="1117"/>
      <c r="AK8" s="1182"/>
      <c r="AL8" s="1183"/>
      <c r="AM8" s="1183"/>
      <c r="AN8" s="1183"/>
      <c r="AO8" s="1183"/>
      <c r="AP8" s="1183"/>
      <c r="AQ8" s="1183"/>
      <c r="AR8" s="1183"/>
      <c r="AS8" s="1183"/>
      <c r="AT8" s="1183"/>
      <c r="AU8" s="1180"/>
      <c r="AV8" s="1180"/>
      <c r="AW8" s="1180"/>
      <c r="AX8" s="1180"/>
      <c r="AY8" s="1181"/>
      <c r="AZ8" s="253"/>
      <c r="BA8" s="253"/>
      <c r="BB8" s="253"/>
      <c r="BC8" s="253"/>
      <c r="BD8" s="253"/>
      <c r="BE8" s="254"/>
      <c r="BF8" s="254"/>
      <c r="BG8" s="254"/>
      <c r="BH8" s="254"/>
      <c r="BI8" s="254"/>
      <c r="BJ8" s="254"/>
      <c r="BK8" s="254"/>
      <c r="BL8" s="254"/>
      <c r="BM8" s="254"/>
      <c r="BN8" s="254"/>
      <c r="BO8" s="254"/>
      <c r="BP8" s="254"/>
      <c r="BQ8" s="263">
        <v>2</v>
      </c>
      <c r="BR8" s="264"/>
      <c r="BS8" s="1110" t="s">
        <v>596</v>
      </c>
      <c r="BT8" s="1111"/>
      <c r="BU8" s="1111"/>
      <c r="BV8" s="1111"/>
      <c r="BW8" s="1111"/>
      <c r="BX8" s="1111"/>
      <c r="BY8" s="1111"/>
      <c r="BZ8" s="1111"/>
      <c r="CA8" s="1111"/>
      <c r="CB8" s="1111"/>
      <c r="CC8" s="1111"/>
      <c r="CD8" s="1111"/>
      <c r="CE8" s="1111"/>
      <c r="CF8" s="1111"/>
      <c r="CG8" s="1112"/>
      <c r="CH8" s="1085">
        <v>2</v>
      </c>
      <c r="CI8" s="1086"/>
      <c r="CJ8" s="1086"/>
      <c r="CK8" s="1086"/>
      <c r="CL8" s="1087"/>
      <c r="CM8" s="1085">
        <v>4</v>
      </c>
      <c r="CN8" s="1086"/>
      <c r="CO8" s="1086"/>
      <c r="CP8" s="1086"/>
      <c r="CQ8" s="1087"/>
      <c r="CR8" s="1085">
        <v>3</v>
      </c>
      <c r="CS8" s="1086"/>
      <c r="CT8" s="1086"/>
      <c r="CU8" s="1086"/>
      <c r="CV8" s="1087"/>
      <c r="CW8" s="1085">
        <v>10</v>
      </c>
      <c r="CX8" s="1086"/>
      <c r="CY8" s="1086"/>
      <c r="CZ8" s="1086"/>
      <c r="DA8" s="1087"/>
      <c r="DB8" s="1085"/>
      <c r="DC8" s="1086"/>
      <c r="DD8" s="1086"/>
      <c r="DE8" s="1086"/>
      <c r="DF8" s="1087"/>
      <c r="DG8" s="1085"/>
      <c r="DH8" s="1086"/>
      <c r="DI8" s="1086"/>
      <c r="DJ8" s="1086"/>
      <c r="DK8" s="1087"/>
      <c r="DL8" s="1085"/>
      <c r="DM8" s="1086"/>
      <c r="DN8" s="1086"/>
      <c r="DO8" s="1086"/>
      <c r="DP8" s="1087"/>
      <c r="DQ8" s="1085"/>
      <c r="DR8" s="1086"/>
      <c r="DS8" s="1086"/>
      <c r="DT8" s="1086"/>
      <c r="DU8" s="1087"/>
      <c r="DV8" s="1088"/>
      <c r="DW8" s="1089"/>
      <c r="DX8" s="1089"/>
      <c r="DY8" s="1089"/>
      <c r="DZ8" s="1090"/>
      <c r="EA8" s="255"/>
    </row>
    <row r="9" spans="1:131" s="256" customFormat="1" ht="26.25" customHeight="1" x14ac:dyDescent="0.15">
      <c r="A9" s="262">
        <v>3</v>
      </c>
      <c r="B9" s="1133"/>
      <c r="C9" s="1134"/>
      <c r="D9" s="1134"/>
      <c r="E9" s="1134"/>
      <c r="F9" s="1134"/>
      <c r="G9" s="1134"/>
      <c r="H9" s="1134"/>
      <c r="I9" s="1134"/>
      <c r="J9" s="1134"/>
      <c r="K9" s="1134"/>
      <c r="L9" s="1134"/>
      <c r="M9" s="1134"/>
      <c r="N9" s="1134"/>
      <c r="O9" s="1134"/>
      <c r="P9" s="1135"/>
      <c r="Q9" s="1139"/>
      <c r="R9" s="1140"/>
      <c r="S9" s="1140"/>
      <c r="T9" s="1140"/>
      <c r="U9" s="1140"/>
      <c r="V9" s="1140"/>
      <c r="W9" s="1140"/>
      <c r="X9" s="1140"/>
      <c r="Y9" s="1140"/>
      <c r="Z9" s="1140"/>
      <c r="AA9" s="1140"/>
      <c r="AB9" s="1140"/>
      <c r="AC9" s="1140"/>
      <c r="AD9" s="1140"/>
      <c r="AE9" s="1141"/>
      <c r="AF9" s="1115"/>
      <c r="AG9" s="1116"/>
      <c r="AH9" s="1116"/>
      <c r="AI9" s="1116"/>
      <c r="AJ9" s="1117"/>
      <c r="AK9" s="1182"/>
      <c r="AL9" s="1183"/>
      <c r="AM9" s="1183"/>
      <c r="AN9" s="1183"/>
      <c r="AO9" s="1183"/>
      <c r="AP9" s="1183"/>
      <c r="AQ9" s="1183"/>
      <c r="AR9" s="1183"/>
      <c r="AS9" s="1183"/>
      <c r="AT9" s="1183"/>
      <c r="AU9" s="1180"/>
      <c r="AV9" s="1180"/>
      <c r="AW9" s="1180"/>
      <c r="AX9" s="1180"/>
      <c r="AY9" s="1181"/>
      <c r="AZ9" s="253"/>
      <c r="BA9" s="253"/>
      <c r="BB9" s="253"/>
      <c r="BC9" s="253"/>
      <c r="BD9" s="253"/>
      <c r="BE9" s="254"/>
      <c r="BF9" s="254"/>
      <c r="BG9" s="254"/>
      <c r="BH9" s="254"/>
      <c r="BI9" s="254"/>
      <c r="BJ9" s="254"/>
      <c r="BK9" s="254"/>
      <c r="BL9" s="254"/>
      <c r="BM9" s="254"/>
      <c r="BN9" s="254"/>
      <c r="BO9" s="254"/>
      <c r="BP9" s="254"/>
      <c r="BQ9" s="263">
        <v>3</v>
      </c>
      <c r="BR9" s="264"/>
      <c r="BS9" s="1110"/>
      <c r="BT9" s="1111"/>
      <c r="BU9" s="1111"/>
      <c r="BV9" s="1111"/>
      <c r="BW9" s="1111"/>
      <c r="BX9" s="1111"/>
      <c r="BY9" s="1111"/>
      <c r="BZ9" s="1111"/>
      <c r="CA9" s="1111"/>
      <c r="CB9" s="1111"/>
      <c r="CC9" s="1111"/>
      <c r="CD9" s="1111"/>
      <c r="CE9" s="1111"/>
      <c r="CF9" s="1111"/>
      <c r="CG9" s="1112"/>
      <c r="CH9" s="1085"/>
      <c r="CI9" s="1086"/>
      <c r="CJ9" s="1086"/>
      <c r="CK9" s="1086"/>
      <c r="CL9" s="1087"/>
      <c r="CM9" s="1085"/>
      <c r="CN9" s="1086"/>
      <c r="CO9" s="1086"/>
      <c r="CP9" s="1086"/>
      <c r="CQ9" s="1087"/>
      <c r="CR9" s="1085"/>
      <c r="CS9" s="1086"/>
      <c r="CT9" s="1086"/>
      <c r="CU9" s="1086"/>
      <c r="CV9" s="1087"/>
      <c r="CW9" s="1085"/>
      <c r="CX9" s="1086"/>
      <c r="CY9" s="1086"/>
      <c r="CZ9" s="1086"/>
      <c r="DA9" s="1087"/>
      <c r="DB9" s="1085"/>
      <c r="DC9" s="1086"/>
      <c r="DD9" s="1086"/>
      <c r="DE9" s="1086"/>
      <c r="DF9" s="1087"/>
      <c r="DG9" s="1085"/>
      <c r="DH9" s="1086"/>
      <c r="DI9" s="1086"/>
      <c r="DJ9" s="1086"/>
      <c r="DK9" s="1087"/>
      <c r="DL9" s="1085"/>
      <c r="DM9" s="1086"/>
      <c r="DN9" s="1086"/>
      <c r="DO9" s="1086"/>
      <c r="DP9" s="1087"/>
      <c r="DQ9" s="1085"/>
      <c r="DR9" s="1086"/>
      <c r="DS9" s="1086"/>
      <c r="DT9" s="1086"/>
      <c r="DU9" s="1087"/>
      <c r="DV9" s="1088"/>
      <c r="DW9" s="1089"/>
      <c r="DX9" s="1089"/>
      <c r="DY9" s="1089"/>
      <c r="DZ9" s="1090"/>
      <c r="EA9" s="255"/>
    </row>
    <row r="10" spans="1:131" s="256" customFormat="1" ht="26.25" customHeight="1" x14ac:dyDescent="0.15">
      <c r="A10" s="262">
        <v>4</v>
      </c>
      <c r="B10" s="1133"/>
      <c r="C10" s="1134"/>
      <c r="D10" s="1134"/>
      <c r="E10" s="1134"/>
      <c r="F10" s="1134"/>
      <c r="G10" s="1134"/>
      <c r="H10" s="1134"/>
      <c r="I10" s="1134"/>
      <c r="J10" s="1134"/>
      <c r="K10" s="1134"/>
      <c r="L10" s="1134"/>
      <c r="M10" s="1134"/>
      <c r="N10" s="1134"/>
      <c r="O10" s="1134"/>
      <c r="P10" s="1135"/>
      <c r="Q10" s="1139"/>
      <c r="R10" s="1140"/>
      <c r="S10" s="1140"/>
      <c r="T10" s="1140"/>
      <c r="U10" s="1140"/>
      <c r="V10" s="1140"/>
      <c r="W10" s="1140"/>
      <c r="X10" s="1140"/>
      <c r="Y10" s="1140"/>
      <c r="Z10" s="1140"/>
      <c r="AA10" s="1140"/>
      <c r="AB10" s="1140"/>
      <c r="AC10" s="1140"/>
      <c r="AD10" s="1140"/>
      <c r="AE10" s="1141"/>
      <c r="AF10" s="1115"/>
      <c r="AG10" s="1116"/>
      <c r="AH10" s="1116"/>
      <c r="AI10" s="1116"/>
      <c r="AJ10" s="1117"/>
      <c r="AK10" s="1182"/>
      <c r="AL10" s="1183"/>
      <c r="AM10" s="1183"/>
      <c r="AN10" s="1183"/>
      <c r="AO10" s="1183"/>
      <c r="AP10" s="1183"/>
      <c r="AQ10" s="1183"/>
      <c r="AR10" s="1183"/>
      <c r="AS10" s="1183"/>
      <c r="AT10" s="1183"/>
      <c r="AU10" s="1180"/>
      <c r="AV10" s="1180"/>
      <c r="AW10" s="1180"/>
      <c r="AX10" s="1180"/>
      <c r="AY10" s="1181"/>
      <c r="AZ10" s="253"/>
      <c r="BA10" s="253"/>
      <c r="BB10" s="253"/>
      <c r="BC10" s="253"/>
      <c r="BD10" s="253"/>
      <c r="BE10" s="254"/>
      <c r="BF10" s="254"/>
      <c r="BG10" s="254"/>
      <c r="BH10" s="254"/>
      <c r="BI10" s="254"/>
      <c r="BJ10" s="254"/>
      <c r="BK10" s="254"/>
      <c r="BL10" s="254"/>
      <c r="BM10" s="254"/>
      <c r="BN10" s="254"/>
      <c r="BO10" s="254"/>
      <c r="BP10" s="254"/>
      <c r="BQ10" s="263">
        <v>4</v>
      </c>
      <c r="BR10" s="264"/>
      <c r="BS10" s="1110"/>
      <c r="BT10" s="1111"/>
      <c r="BU10" s="1111"/>
      <c r="BV10" s="1111"/>
      <c r="BW10" s="1111"/>
      <c r="BX10" s="1111"/>
      <c r="BY10" s="1111"/>
      <c r="BZ10" s="1111"/>
      <c r="CA10" s="1111"/>
      <c r="CB10" s="1111"/>
      <c r="CC10" s="1111"/>
      <c r="CD10" s="1111"/>
      <c r="CE10" s="1111"/>
      <c r="CF10" s="1111"/>
      <c r="CG10" s="1112"/>
      <c r="CH10" s="1085"/>
      <c r="CI10" s="1086"/>
      <c r="CJ10" s="1086"/>
      <c r="CK10" s="1086"/>
      <c r="CL10" s="1087"/>
      <c r="CM10" s="1085"/>
      <c r="CN10" s="1086"/>
      <c r="CO10" s="1086"/>
      <c r="CP10" s="1086"/>
      <c r="CQ10" s="1087"/>
      <c r="CR10" s="1085"/>
      <c r="CS10" s="1086"/>
      <c r="CT10" s="1086"/>
      <c r="CU10" s="1086"/>
      <c r="CV10" s="1087"/>
      <c r="CW10" s="1085"/>
      <c r="CX10" s="1086"/>
      <c r="CY10" s="1086"/>
      <c r="CZ10" s="1086"/>
      <c r="DA10" s="1087"/>
      <c r="DB10" s="1085"/>
      <c r="DC10" s="1086"/>
      <c r="DD10" s="1086"/>
      <c r="DE10" s="1086"/>
      <c r="DF10" s="1087"/>
      <c r="DG10" s="1085"/>
      <c r="DH10" s="1086"/>
      <c r="DI10" s="1086"/>
      <c r="DJ10" s="1086"/>
      <c r="DK10" s="1087"/>
      <c r="DL10" s="1085"/>
      <c r="DM10" s="1086"/>
      <c r="DN10" s="1086"/>
      <c r="DO10" s="1086"/>
      <c r="DP10" s="1087"/>
      <c r="DQ10" s="1085"/>
      <c r="DR10" s="1086"/>
      <c r="DS10" s="1086"/>
      <c r="DT10" s="1086"/>
      <c r="DU10" s="1087"/>
      <c r="DV10" s="1088"/>
      <c r="DW10" s="1089"/>
      <c r="DX10" s="1089"/>
      <c r="DY10" s="1089"/>
      <c r="DZ10" s="1090"/>
      <c r="EA10" s="255"/>
    </row>
    <row r="11" spans="1:131" s="256" customFormat="1" ht="26.25" customHeight="1" x14ac:dyDescent="0.15">
      <c r="A11" s="262">
        <v>5</v>
      </c>
      <c r="B11" s="1133"/>
      <c r="C11" s="1134"/>
      <c r="D11" s="1134"/>
      <c r="E11" s="1134"/>
      <c r="F11" s="1134"/>
      <c r="G11" s="1134"/>
      <c r="H11" s="1134"/>
      <c r="I11" s="1134"/>
      <c r="J11" s="1134"/>
      <c r="K11" s="1134"/>
      <c r="L11" s="1134"/>
      <c r="M11" s="1134"/>
      <c r="N11" s="1134"/>
      <c r="O11" s="1134"/>
      <c r="P11" s="1135"/>
      <c r="Q11" s="1139"/>
      <c r="R11" s="1140"/>
      <c r="S11" s="1140"/>
      <c r="T11" s="1140"/>
      <c r="U11" s="1140"/>
      <c r="V11" s="1140"/>
      <c r="W11" s="1140"/>
      <c r="X11" s="1140"/>
      <c r="Y11" s="1140"/>
      <c r="Z11" s="1140"/>
      <c r="AA11" s="1140"/>
      <c r="AB11" s="1140"/>
      <c r="AC11" s="1140"/>
      <c r="AD11" s="1140"/>
      <c r="AE11" s="1141"/>
      <c r="AF11" s="1115"/>
      <c r="AG11" s="1116"/>
      <c r="AH11" s="1116"/>
      <c r="AI11" s="1116"/>
      <c r="AJ11" s="1117"/>
      <c r="AK11" s="1182"/>
      <c r="AL11" s="1183"/>
      <c r="AM11" s="1183"/>
      <c r="AN11" s="1183"/>
      <c r="AO11" s="1183"/>
      <c r="AP11" s="1183"/>
      <c r="AQ11" s="1183"/>
      <c r="AR11" s="1183"/>
      <c r="AS11" s="1183"/>
      <c r="AT11" s="1183"/>
      <c r="AU11" s="1180"/>
      <c r="AV11" s="1180"/>
      <c r="AW11" s="1180"/>
      <c r="AX11" s="1180"/>
      <c r="AY11" s="1181"/>
      <c r="AZ11" s="253"/>
      <c r="BA11" s="253"/>
      <c r="BB11" s="253"/>
      <c r="BC11" s="253"/>
      <c r="BD11" s="253"/>
      <c r="BE11" s="254"/>
      <c r="BF11" s="254"/>
      <c r="BG11" s="254"/>
      <c r="BH11" s="254"/>
      <c r="BI11" s="254"/>
      <c r="BJ11" s="254"/>
      <c r="BK11" s="254"/>
      <c r="BL11" s="254"/>
      <c r="BM11" s="254"/>
      <c r="BN11" s="254"/>
      <c r="BO11" s="254"/>
      <c r="BP11" s="254"/>
      <c r="BQ11" s="263">
        <v>5</v>
      </c>
      <c r="BR11" s="264"/>
      <c r="BS11" s="1110"/>
      <c r="BT11" s="1111"/>
      <c r="BU11" s="1111"/>
      <c r="BV11" s="1111"/>
      <c r="BW11" s="1111"/>
      <c r="BX11" s="1111"/>
      <c r="BY11" s="1111"/>
      <c r="BZ11" s="1111"/>
      <c r="CA11" s="1111"/>
      <c r="CB11" s="1111"/>
      <c r="CC11" s="1111"/>
      <c r="CD11" s="1111"/>
      <c r="CE11" s="1111"/>
      <c r="CF11" s="1111"/>
      <c r="CG11" s="1112"/>
      <c r="CH11" s="1085"/>
      <c r="CI11" s="1086"/>
      <c r="CJ11" s="1086"/>
      <c r="CK11" s="1086"/>
      <c r="CL11" s="1087"/>
      <c r="CM11" s="1085"/>
      <c r="CN11" s="1086"/>
      <c r="CO11" s="1086"/>
      <c r="CP11" s="1086"/>
      <c r="CQ11" s="1087"/>
      <c r="CR11" s="1085"/>
      <c r="CS11" s="1086"/>
      <c r="CT11" s="1086"/>
      <c r="CU11" s="1086"/>
      <c r="CV11" s="1087"/>
      <c r="CW11" s="1085"/>
      <c r="CX11" s="1086"/>
      <c r="CY11" s="1086"/>
      <c r="CZ11" s="1086"/>
      <c r="DA11" s="1087"/>
      <c r="DB11" s="1085"/>
      <c r="DC11" s="1086"/>
      <c r="DD11" s="1086"/>
      <c r="DE11" s="1086"/>
      <c r="DF11" s="1087"/>
      <c r="DG11" s="1085"/>
      <c r="DH11" s="1086"/>
      <c r="DI11" s="1086"/>
      <c r="DJ11" s="1086"/>
      <c r="DK11" s="1087"/>
      <c r="DL11" s="1085"/>
      <c r="DM11" s="1086"/>
      <c r="DN11" s="1086"/>
      <c r="DO11" s="1086"/>
      <c r="DP11" s="1087"/>
      <c r="DQ11" s="1085"/>
      <c r="DR11" s="1086"/>
      <c r="DS11" s="1086"/>
      <c r="DT11" s="1086"/>
      <c r="DU11" s="1087"/>
      <c r="DV11" s="1088"/>
      <c r="DW11" s="1089"/>
      <c r="DX11" s="1089"/>
      <c r="DY11" s="1089"/>
      <c r="DZ11" s="1090"/>
      <c r="EA11" s="255"/>
    </row>
    <row r="12" spans="1:131" s="256" customFormat="1" ht="26.25" customHeight="1" x14ac:dyDescent="0.15">
      <c r="A12" s="262">
        <v>6</v>
      </c>
      <c r="B12" s="1133"/>
      <c r="C12" s="1134"/>
      <c r="D12" s="1134"/>
      <c r="E12" s="1134"/>
      <c r="F12" s="1134"/>
      <c r="G12" s="1134"/>
      <c r="H12" s="1134"/>
      <c r="I12" s="1134"/>
      <c r="J12" s="1134"/>
      <c r="K12" s="1134"/>
      <c r="L12" s="1134"/>
      <c r="M12" s="1134"/>
      <c r="N12" s="1134"/>
      <c r="O12" s="1134"/>
      <c r="P12" s="1135"/>
      <c r="Q12" s="1139"/>
      <c r="R12" s="1140"/>
      <c r="S12" s="1140"/>
      <c r="T12" s="1140"/>
      <c r="U12" s="1140"/>
      <c r="V12" s="1140"/>
      <c r="W12" s="1140"/>
      <c r="X12" s="1140"/>
      <c r="Y12" s="1140"/>
      <c r="Z12" s="1140"/>
      <c r="AA12" s="1140"/>
      <c r="AB12" s="1140"/>
      <c r="AC12" s="1140"/>
      <c r="AD12" s="1140"/>
      <c r="AE12" s="1141"/>
      <c r="AF12" s="1115"/>
      <c r="AG12" s="1116"/>
      <c r="AH12" s="1116"/>
      <c r="AI12" s="1116"/>
      <c r="AJ12" s="1117"/>
      <c r="AK12" s="1182"/>
      <c r="AL12" s="1183"/>
      <c r="AM12" s="1183"/>
      <c r="AN12" s="1183"/>
      <c r="AO12" s="1183"/>
      <c r="AP12" s="1183"/>
      <c r="AQ12" s="1183"/>
      <c r="AR12" s="1183"/>
      <c r="AS12" s="1183"/>
      <c r="AT12" s="1183"/>
      <c r="AU12" s="1180"/>
      <c r="AV12" s="1180"/>
      <c r="AW12" s="1180"/>
      <c r="AX12" s="1180"/>
      <c r="AY12" s="1181"/>
      <c r="AZ12" s="253"/>
      <c r="BA12" s="253"/>
      <c r="BB12" s="253"/>
      <c r="BC12" s="253"/>
      <c r="BD12" s="253"/>
      <c r="BE12" s="254"/>
      <c r="BF12" s="254"/>
      <c r="BG12" s="254"/>
      <c r="BH12" s="254"/>
      <c r="BI12" s="254"/>
      <c r="BJ12" s="254"/>
      <c r="BK12" s="254"/>
      <c r="BL12" s="254"/>
      <c r="BM12" s="254"/>
      <c r="BN12" s="254"/>
      <c r="BO12" s="254"/>
      <c r="BP12" s="254"/>
      <c r="BQ12" s="263">
        <v>6</v>
      </c>
      <c r="BR12" s="264"/>
      <c r="BS12" s="1110"/>
      <c r="BT12" s="1111"/>
      <c r="BU12" s="1111"/>
      <c r="BV12" s="1111"/>
      <c r="BW12" s="1111"/>
      <c r="BX12" s="1111"/>
      <c r="BY12" s="1111"/>
      <c r="BZ12" s="1111"/>
      <c r="CA12" s="1111"/>
      <c r="CB12" s="1111"/>
      <c r="CC12" s="1111"/>
      <c r="CD12" s="1111"/>
      <c r="CE12" s="1111"/>
      <c r="CF12" s="1111"/>
      <c r="CG12" s="1112"/>
      <c r="CH12" s="1085"/>
      <c r="CI12" s="1086"/>
      <c r="CJ12" s="1086"/>
      <c r="CK12" s="1086"/>
      <c r="CL12" s="1087"/>
      <c r="CM12" s="1085"/>
      <c r="CN12" s="1086"/>
      <c r="CO12" s="1086"/>
      <c r="CP12" s="1086"/>
      <c r="CQ12" s="1087"/>
      <c r="CR12" s="1085"/>
      <c r="CS12" s="1086"/>
      <c r="CT12" s="1086"/>
      <c r="CU12" s="1086"/>
      <c r="CV12" s="1087"/>
      <c r="CW12" s="1085"/>
      <c r="CX12" s="1086"/>
      <c r="CY12" s="1086"/>
      <c r="CZ12" s="1086"/>
      <c r="DA12" s="1087"/>
      <c r="DB12" s="1085"/>
      <c r="DC12" s="1086"/>
      <c r="DD12" s="1086"/>
      <c r="DE12" s="1086"/>
      <c r="DF12" s="1087"/>
      <c r="DG12" s="1085"/>
      <c r="DH12" s="1086"/>
      <c r="DI12" s="1086"/>
      <c r="DJ12" s="1086"/>
      <c r="DK12" s="1087"/>
      <c r="DL12" s="1085"/>
      <c r="DM12" s="1086"/>
      <c r="DN12" s="1086"/>
      <c r="DO12" s="1086"/>
      <c r="DP12" s="1087"/>
      <c r="DQ12" s="1085"/>
      <c r="DR12" s="1086"/>
      <c r="DS12" s="1086"/>
      <c r="DT12" s="1086"/>
      <c r="DU12" s="1087"/>
      <c r="DV12" s="1088"/>
      <c r="DW12" s="1089"/>
      <c r="DX12" s="1089"/>
      <c r="DY12" s="1089"/>
      <c r="DZ12" s="1090"/>
      <c r="EA12" s="255"/>
    </row>
    <row r="13" spans="1:131" s="256" customFormat="1" ht="26.25" customHeight="1" x14ac:dyDescent="0.15">
      <c r="A13" s="262">
        <v>7</v>
      </c>
      <c r="B13" s="1133"/>
      <c r="C13" s="1134"/>
      <c r="D13" s="1134"/>
      <c r="E13" s="1134"/>
      <c r="F13" s="1134"/>
      <c r="G13" s="1134"/>
      <c r="H13" s="1134"/>
      <c r="I13" s="1134"/>
      <c r="J13" s="1134"/>
      <c r="K13" s="1134"/>
      <c r="L13" s="1134"/>
      <c r="M13" s="1134"/>
      <c r="N13" s="1134"/>
      <c r="O13" s="1134"/>
      <c r="P13" s="1135"/>
      <c r="Q13" s="1139"/>
      <c r="R13" s="1140"/>
      <c r="S13" s="1140"/>
      <c r="T13" s="1140"/>
      <c r="U13" s="1140"/>
      <c r="V13" s="1140"/>
      <c r="W13" s="1140"/>
      <c r="X13" s="1140"/>
      <c r="Y13" s="1140"/>
      <c r="Z13" s="1140"/>
      <c r="AA13" s="1140"/>
      <c r="AB13" s="1140"/>
      <c r="AC13" s="1140"/>
      <c r="AD13" s="1140"/>
      <c r="AE13" s="1141"/>
      <c r="AF13" s="1115"/>
      <c r="AG13" s="1116"/>
      <c r="AH13" s="1116"/>
      <c r="AI13" s="1116"/>
      <c r="AJ13" s="1117"/>
      <c r="AK13" s="1182"/>
      <c r="AL13" s="1183"/>
      <c r="AM13" s="1183"/>
      <c r="AN13" s="1183"/>
      <c r="AO13" s="1183"/>
      <c r="AP13" s="1183"/>
      <c r="AQ13" s="1183"/>
      <c r="AR13" s="1183"/>
      <c r="AS13" s="1183"/>
      <c r="AT13" s="1183"/>
      <c r="AU13" s="1180"/>
      <c r="AV13" s="1180"/>
      <c r="AW13" s="1180"/>
      <c r="AX13" s="1180"/>
      <c r="AY13" s="1181"/>
      <c r="AZ13" s="253"/>
      <c r="BA13" s="253"/>
      <c r="BB13" s="253"/>
      <c r="BC13" s="253"/>
      <c r="BD13" s="253"/>
      <c r="BE13" s="254"/>
      <c r="BF13" s="254"/>
      <c r="BG13" s="254"/>
      <c r="BH13" s="254"/>
      <c r="BI13" s="254"/>
      <c r="BJ13" s="254"/>
      <c r="BK13" s="254"/>
      <c r="BL13" s="254"/>
      <c r="BM13" s="254"/>
      <c r="BN13" s="254"/>
      <c r="BO13" s="254"/>
      <c r="BP13" s="254"/>
      <c r="BQ13" s="263">
        <v>7</v>
      </c>
      <c r="BR13" s="264"/>
      <c r="BS13" s="1110"/>
      <c r="BT13" s="1111"/>
      <c r="BU13" s="1111"/>
      <c r="BV13" s="1111"/>
      <c r="BW13" s="1111"/>
      <c r="BX13" s="1111"/>
      <c r="BY13" s="1111"/>
      <c r="BZ13" s="1111"/>
      <c r="CA13" s="1111"/>
      <c r="CB13" s="1111"/>
      <c r="CC13" s="1111"/>
      <c r="CD13" s="1111"/>
      <c r="CE13" s="1111"/>
      <c r="CF13" s="1111"/>
      <c r="CG13" s="1112"/>
      <c r="CH13" s="1085"/>
      <c r="CI13" s="1086"/>
      <c r="CJ13" s="1086"/>
      <c r="CK13" s="1086"/>
      <c r="CL13" s="1087"/>
      <c r="CM13" s="1085"/>
      <c r="CN13" s="1086"/>
      <c r="CO13" s="1086"/>
      <c r="CP13" s="1086"/>
      <c r="CQ13" s="1087"/>
      <c r="CR13" s="1085"/>
      <c r="CS13" s="1086"/>
      <c r="CT13" s="1086"/>
      <c r="CU13" s="1086"/>
      <c r="CV13" s="1087"/>
      <c r="CW13" s="1085"/>
      <c r="CX13" s="1086"/>
      <c r="CY13" s="1086"/>
      <c r="CZ13" s="1086"/>
      <c r="DA13" s="1087"/>
      <c r="DB13" s="1085"/>
      <c r="DC13" s="1086"/>
      <c r="DD13" s="1086"/>
      <c r="DE13" s="1086"/>
      <c r="DF13" s="1087"/>
      <c r="DG13" s="1085"/>
      <c r="DH13" s="1086"/>
      <c r="DI13" s="1086"/>
      <c r="DJ13" s="1086"/>
      <c r="DK13" s="1087"/>
      <c r="DL13" s="1085"/>
      <c r="DM13" s="1086"/>
      <c r="DN13" s="1086"/>
      <c r="DO13" s="1086"/>
      <c r="DP13" s="1087"/>
      <c r="DQ13" s="1085"/>
      <c r="DR13" s="1086"/>
      <c r="DS13" s="1086"/>
      <c r="DT13" s="1086"/>
      <c r="DU13" s="1087"/>
      <c r="DV13" s="1088"/>
      <c r="DW13" s="1089"/>
      <c r="DX13" s="1089"/>
      <c r="DY13" s="1089"/>
      <c r="DZ13" s="1090"/>
      <c r="EA13" s="255"/>
    </row>
    <row r="14" spans="1:131" s="256" customFormat="1" ht="26.25" customHeight="1" x14ac:dyDescent="0.15">
      <c r="A14" s="262">
        <v>8</v>
      </c>
      <c r="B14" s="1133"/>
      <c r="C14" s="1134"/>
      <c r="D14" s="1134"/>
      <c r="E14" s="1134"/>
      <c r="F14" s="1134"/>
      <c r="G14" s="1134"/>
      <c r="H14" s="1134"/>
      <c r="I14" s="1134"/>
      <c r="J14" s="1134"/>
      <c r="K14" s="1134"/>
      <c r="L14" s="1134"/>
      <c r="M14" s="1134"/>
      <c r="N14" s="1134"/>
      <c r="O14" s="1134"/>
      <c r="P14" s="1135"/>
      <c r="Q14" s="1139"/>
      <c r="R14" s="1140"/>
      <c r="S14" s="1140"/>
      <c r="T14" s="1140"/>
      <c r="U14" s="1140"/>
      <c r="V14" s="1140"/>
      <c r="W14" s="1140"/>
      <c r="X14" s="1140"/>
      <c r="Y14" s="1140"/>
      <c r="Z14" s="1140"/>
      <c r="AA14" s="1140"/>
      <c r="AB14" s="1140"/>
      <c r="AC14" s="1140"/>
      <c r="AD14" s="1140"/>
      <c r="AE14" s="1141"/>
      <c r="AF14" s="1115"/>
      <c r="AG14" s="1116"/>
      <c r="AH14" s="1116"/>
      <c r="AI14" s="1116"/>
      <c r="AJ14" s="1117"/>
      <c r="AK14" s="1182"/>
      <c r="AL14" s="1183"/>
      <c r="AM14" s="1183"/>
      <c r="AN14" s="1183"/>
      <c r="AO14" s="1183"/>
      <c r="AP14" s="1183"/>
      <c r="AQ14" s="1183"/>
      <c r="AR14" s="1183"/>
      <c r="AS14" s="1183"/>
      <c r="AT14" s="1183"/>
      <c r="AU14" s="1180"/>
      <c r="AV14" s="1180"/>
      <c r="AW14" s="1180"/>
      <c r="AX14" s="1180"/>
      <c r="AY14" s="1181"/>
      <c r="AZ14" s="253"/>
      <c r="BA14" s="253"/>
      <c r="BB14" s="253"/>
      <c r="BC14" s="253"/>
      <c r="BD14" s="253"/>
      <c r="BE14" s="254"/>
      <c r="BF14" s="254"/>
      <c r="BG14" s="254"/>
      <c r="BH14" s="254"/>
      <c r="BI14" s="254"/>
      <c r="BJ14" s="254"/>
      <c r="BK14" s="254"/>
      <c r="BL14" s="254"/>
      <c r="BM14" s="254"/>
      <c r="BN14" s="254"/>
      <c r="BO14" s="254"/>
      <c r="BP14" s="254"/>
      <c r="BQ14" s="263">
        <v>8</v>
      </c>
      <c r="BR14" s="264"/>
      <c r="BS14" s="1110"/>
      <c r="BT14" s="1111"/>
      <c r="BU14" s="1111"/>
      <c r="BV14" s="1111"/>
      <c r="BW14" s="1111"/>
      <c r="BX14" s="1111"/>
      <c r="BY14" s="1111"/>
      <c r="BZ14" s="1111"/>
      <c r="CA14" s="1111"/>
      <c r="CB14" s="1111"/>
      <c r="CC14" s="1111"/>
      <c r="CD14" s="1111"/>
      <c r="CE14" s="1111"/>
      <c r="CF14" s="1111"/>
      <c r="CG14" s="1112"/>
      <c r="CH14" s="1085"/>
      <c r="CI14" s="1086"/>
      <c r="CJ14" s="1086"/>
      <c r="CK14" s="1086"/>
      <c r="CL14" s="1087"/>
      <c r="CM14" s="1085"/>
      <c r="CN14" s="1086"/>
      <c r="CO14" s="1086"/>
      <c r="CP14" s="1086"/>
      <c r="CQ14" s="1087"/>
      <c r="CR14" s="1085"/>
      <c r="CS14" s="1086"/>
      <c r="CT14" s="1086"/>
      <c r="CU14" s="1086"/>
      <c r="CV14" s="1087"/>
      <c r="CW14" s="1085"/>
      <c r="CX14" s="1086"/>
      <c r="CY14" s="1086"/>
      <c r="CZ14" s="1086"/>
      <c r="DA14" s="1087"/>
      <c r="DB14" s="1085"/>
      <c r="DC14" s="1086"/>
      <c r="DD14" s="1086"/>
      <c r="DE14" s="1086"/>
      <c r="DF14" s="1087"/>
      <c r="DG14" s="1085"/>
      <c r="DH14" s="1086"/>
      <c r="DI14" s="1086"/>
      <c r="DJ14" s="1086"/>
      <c r="DK14" s="1087"/>
      <c r="DL14" s="1085"/>
      <c r="DM14" s="1086"/>
      <c r="DN14" s="1086"/>
      <c r="DO14" s="1086"/>
      <c r="DP14" s="1087"/>
      <c r="DQ14" s="1085"/>
      <c r="DR14" s="1086"/>
      <c r="DS14" s="1086"/>
      <c r="DT14" s="1086"/>
      <c r="DU14" s="1087"/>
      <c r="DV14" s="1088"/>
      <c r="DW14" s="1089"/>
      <c r="DX14" s="1089"/>
      <c r="DY14" s="1089"/>
      <c r="DZ14" s="1090"/>
      <c r="EA14" s="255"/>
    </row>
    <row r="15" spans="1:131" s="256" customFormat="1" ht="26.25" customHeight="1" x14ac:dyDescent="0.15">
      <c r="A15" s="262">
        <v>9</v>
      </c>
      <c r="B15" s="1133"/>
      <c r="C15" s="1134"/>
      <c r="D15" s="1134"/>
      <c r="E15" s="1134"/>
      <c r="F15" s="1134"/>
      <c r="G15" s="1134"/>
      <c r="H15" s="1134"/>
      <c r="I15" s="1134"/>
      <c r="J15" s="1134"/>
      <c r="K15" s="1134"/>
      <c r="L15" s="1134"/>
      <c r="M15" s="1134"/>
      <c r="N15" s="1134"/>
      <c r="O15" s="1134"/>
      <c r="P15" s="1135"/>
      <c r="Q15" s="1139"/>
      <c r="R15" s="1140"/>
      <c r="S15" s="1140"/>
      <c r="T15" s="1140"/>
      <c r="U15" s="1140"/>
      <c r="V15" s="1140"/>
      <c r="W15" s="1140"/>
      <c r="X15" s="1140"/>
      <c r="Y15" s="1140"/>
      <c r="Z15" s="1140"/>
      <c r="AA15" s="1140"/>
      <c r="AB15" s="1140"/>
      <c r="AC15" s="1140"/>
      <c r="AD15" s="1140"/>
      <c r="AE15" s="1141"/>
      <c r="AF15" s="1115"/>
      <c r="AG15" s="1116"/>
      <c r="AH15" s="1116"/>
      <c r="AI15" s="1116"/>
      <c r="AJ15" s="1117"/>
      <c r="AK15" s="1182"/>
      <c r="AL15" s="1183"/>
      <c r="AM15" s="1183"/>
      <c r="AN15" s="1183"/>
      <c r="AO15" s="1183"/>
      <c r="AP15" s="1183"/>
      <c r="AQ15" s="1183"/>
      <c r="AR15" s="1183"/>
      <c r="AS15" s="1183"/>
      <c r="AT15" s="1183"/>
      <c r="AU15" s="1180"/>
      <c r="AV15" s="1180"/>
      <c r="AW15" s="1180"/>
      <c r="AX15" s="1180"/>
      <c r="AY15" s="1181"/>
      <c r="AZ15" s="253"/>
      <c r="BA15" s="253"/>
      <c r="BB15" s="253"/>
      <c r="BC15" s="253"/>
      <c r="BD15" s="253"/>
      <c r="BE15" s="254"/>
      <c r="BF15" s="254"/>
      <c r="BG15" s="254"/>
      <c r="BH15" s="254"/>
      <c r="BI15" s="254"/>
      <c r="BJ15" s="254"/>
      <c r="BK15" s="254"/>
      <c r="BL15" s="254"/>
      <c r="BM15" s="254"/>
      <c r="BN15" s="254"/>
      <c r="BO15" s="254"/>
      <c r="BP15" s="254"/>
      <c r="BQ15" s="263">
        <v>9</v>
      </c>
      <c r="BR15" s="264"/>
      <c r="BS15" s="1110"/>
      <c r="BT15" s="1111"/>
      <c r="BU15" s="1111"/>
      <c r="BV15" s="1111"/>
      <c r="BW15" s="1111"/>
      <c r="BX15" s="1111"/>
      <c r="BY15" s="1111"/>
      <c r="BZ15" s="1111"/>
      <c r="CA15" s="1111"/>
      <c r="CB15" s="1111"/>
      <c r="CC15" s="1111"/>
      <c r="CD15" s="1111"/>
      <c r="CE15" s="1111"/>
      <c r="CF15" s="1111"/>
      <c r="CG15" s="1112"/>
      <c r="CH15" s="1085"/>
      <c r="CI15" s="1086"/>
      <c r="CJ15" s="1086"/>
      <c r="CK15" s="1086"/>
      <c r="CL15" s="1087"/>
      <c r="CM15" s="1085"/>
      <c r="CN15" s="1086"/>
      <c r="CO15" s="1086"/>
      <c r="CP15" s="1086"/>
      <c r="CQ15" s="1087"/>
      <c r="CR15" s="1085"/>
      <c r="CS15" s="1086"/>
      <c r="CT15" s="1086"/>
      <c r="CU15" s="1086"/>
      <c r="CV15" s="1087"/>
      <c r="CW15" s="1085"/>
      <c r="CX15" s="1086"/>
      <c r="CY15" s="1086"/>
      <c r="CZ15" s="1086"/>
      <c r="DA15" s="1087"/>
      <c r="DB15" s="1085"/>
      <c r="DC15" s="1086"/>
      <c r="DD15" s="1086"/>
      <c r="DE15" s="1086"/>
      <c r="DF15" s="1087"/>
      <c r="DG15" s="1085"/>
      <c r="DH15" s="1086"/>
      <c r="DI15" s="1086"/>
      <c r="DJ15" s="1086"/>
      <c r="DK15" s="1087"/>
      <c r="DL15" s="1085"/>
      <c r="DM15" s="1086"/>
      <c r="DN15" s="1086"/>
      <c r="DO15" s="1086"/>
      <c r="DP15" s="1087"/>
      <c r="DQ15" s="1085"/>
      <c r="DR15" s="1086"/>
      <c r="DS15" s="1086"/>
      <c r="DT15" s="1086"/>
      <c r="DU15" s="1087"/>
      <c r="DV15" s="1088"/>
      <c r="DW15" s="1089"/>
      <c r="DX15" s="1089"/>
      <c r="DY15" s="1089"/>
      <c r="DZ15" s="1090"/>
      <c r="EA15" s="255"/>
    </row>
    <row r="16" spans="1:131" s="256" customFormat="1" ht="26.25" customHeight="1" x14ac:dyDescent="0.15">
      <c r="A16" s="262">
        <v>10</v>
      </c>
      <c r="B16" s="1133"/>
      <c r="C16" s="1134"/>
      <c r="D16" s="1134"/>
      <c r="E16" s="1134"/>
      <c r="F16" s="1134"/>
      <c r="G16" s="1134"/>
      <c r="H16" s="1134"/>
      <c r="I16" s="1134"/>
      <c r="J16" s="1134"/>
      <c r="K16" s="1134"/>
      <c r="L16" s="1134"/>
      <c r="M16" s="1134"/>
      <c r="N16" s="1134"/>
      <c r="O16" s="1134"/>
      <c r="P16" s="1135"/>
      <c r="Q16" s="1139"/>
      <c r="R16" s="1140"/>
      <c r="S16" s="1140"/>
      <c r="T16" s="1140"/>
      <c r="U16" s="1140"/>
      <c r="V16" s="1140"/>
      <c r="W16" s="1140"/>
      <c r="X16" s="1140"/>
      <c r="Y16" s="1140"/>
      <c r="Z16" s="1140"/>
      <c r="AA16" s="1140"/>
      <c r="AB16" s="1140"/>
      <c r="AC16" s="1140"/>
      <c r="AD16" s="1140"/>
      <c r="AE16" s="1141"/>
      <c r="AF16" s="1115"/>
      <c r="AG16" s="1116"/>
      <c r="AH16" s="1116"/>
      <c r="AI16" s="1116"/>
      <c r="AJ16" s="1117"/>
      <c r="AK16" s="1182"/>
      <c r="AL16" s="1183"/>
      <c r="AM16" s="1183"/>
      <c r="AN16" s="1183"/>
      <c r="AO16" s="1183"/>
      <c r="AP16" s="1183"/>
      <c r="AQ16" s="1183"/>
      <c r="AR16" s="1183"/>
      <c r="AS16" s="1183"/>
      <c r="AT16" s="1183"/>
      <c r="AU16" s="1180"/>
      <c r="AV16" s="1180"/>
      <c r="AW16" s="1180"/>
      <c r="AX16" s="1180"/>
      <c r="AY16" s="1181"/>
      <c r="AZ16" s="253"/>
      <c r="BA16" s="253"/>
      <c r="BB16" s="253"/>
      <c r="BC16" s="253"/>
      <c r="BD16" s="253"/>
      <c r="BE16" s="254"/>
      <c r="BF16" s="254"/>
      <c r="BG16" s="254"/>
      <c r="BH16" s="254"/>
      <c r="BI16" s="254"/>
      <c r="BJ16" s="254"/>
      <c r="BK16" s="254"/>
      <c r="BL16" s="254"/>
      <c r="BM16" s="254"/>
      <c r="BN16" s="254"/>
      <c r="BO16" s="254"/>
      <c r="BP16" s="254"/>
      <c r="BQ16" s="263">
        <v>10</v>
      </c>
      <c r="BR16" s="264"/>
      <c r="BS16" s="1110"/>
      <c r="BT16" s="1111"/>
      <c r="BU16" s="1111"/>
      <c r="BV16" s="1111"/>
      <c r="BW16" s="1111"/>
      <c r="BX16" s="1111"/>
      <c r="BY16" s="1111"/>
      <c r="BZ16" s="1111"/>
      <c r="CA16" s="1111"/>
      <c r="CB16" s="1111"/>
      <c r="CC16" s="1111"/>
      <c r="CD16" s="1111"/>
      <c r="CE16" s="1111"/>
      <c r="CF16" s="1111"/>
      <c r="CG16" s="1112"/>
      <c r="CH16" s="1085"/>
      <c r="CI16" s="1086"/>
      <c r="CJ16" s="1086"/>
      <c r="CK16" s="1086"/>
      <c r="CL16" s="1087"/>
      <c r="CM16" s="1085"/>
      <c r="CN16" s="1086"/>
      <c r="CO16" s="1086"/>
      <c r="CP16" s="1086"/>
      <c r="CQ16" s="1087"/>
      <c r="CR16" s="1085"/>
      <c r="CS16" s="1086"/>
      <c r="CT16" s="1086"/>
      <c r="CU16" s="1086"/>
      <c r="CV16" s="1087"/>
      <c r="CW16" s="1085"/>
      <c r="CX16" s="1086"/>
      <c r="CY16" s="1086"/>
      <c r="CZ16" s="1086"/>
      <c r="DA16" s="1087"/>
      <c r="DB16" s="1085"/>
      <c r="DC16" s="1086"/>
      <c r="DD16" s="1086"/>
      <c r="DE16" s="1086"/>
      <c r="DF16" s="1087"/>
      <c r="DG16" s="1085"/>
      <c r="DH16" s="1086"/>
      <c r="DI16" s="1086"/>
      <c r="DJ16" s="1086"/>
      <c r="DK16" s="1087"/>
      <c r="DL16" s="1085"/>
      <c r="DM16" s="1086"/>
      <c r="DN16" s="1086"/>
      <c r="DO16" s="1086"/>
      <c r="DP16" s="1087"/>
      <c r="DQ16" s="1085"/>
      <c r="DR16" s="1086"/>
      <c r="DS16" s="1086"/>
      <c r="DT16" s="1086"/>
      <c r="DU16" s="1087"/>
      <c r="DV16" s="1088"/>
      <c r="DW16" s="1089"/>
      <c r="DX16" s="1089"/>
      <c r="DY16" s="1089"/>
      <c r="DZ16" s="1090"/>
      <c r="EA16" s="255"/>
    </row>
    <row r="17" spans="1:131" s="256" customFormat="1" ht="26.25" customHeight="1" x14ac:dyDescent="0.15">
      <c r="A17" s="262">
        <v>11</v>
      </c>
      <c r="B17" s="1133"/>
      <c r="C17" s="1134"/>
      <c r="D17" s="1134"/>
      <c r="E17" s="1134"/>
      <c r="F17" s="1134"/>
      <c r="G17" s="1134"/>
      <c r="H17" s="1134"/>
      <c r="I17" s="1134"/>
      <c r="J17" s="1134"/>
      <c r="K17" s="1134"/>
      <c r="L17" s="1134"/>
      <c r="M17" s="1134"/>
      <c r="N17" s="1134"/>
      <c r="O17" s="1134"/>
      <c r="P17" s="1135"/>
      <c r="Q17" s="1139"/>
      <c r="R17" s="1140"/>
      <c r="S17" s="1140"/>
      <c r="T17" s="1140"/>
      <c r="U17" s="1140"/>
      <c r="V17" s="1140"/>
      <c r="W17" s="1140"/>
      <c r="X17" s="1140"/>
      <c r="Y17" s="1140"/>
      <c r="Z17" s="1140"/>
      <c r="AA17" s="1140"/>
      <c r="AB17" s="1140"/>
      <c r="AC17" s="1140"/>
      <c r="AD17" s="1140"/>
      <c r="AE17" s="1141"/>
      <c r="AF17" s="1115"/>
      <c r="AG17" s="1116"/>
      <c r="AH17" s="1116"/>
      <c r="AI17" s="1116"/>
      <c r="AJ17" s="1117"/>
      <c r="AK17" s="1182"/>
      <c r="AL17" s="1183"/>
      <c r="AM17" s="1183"/>
      <c r="AN17" s="1183"/>
      <c r="AO17" s="1183"/>
      <c r="AP17" s="1183"/>
      <c r="AQ17" s="1183"/>
      <c r="AR17" s="1183"/>
      <c r="AS17" s="1183"/>
      <c r="AT17" s="1183"/>
      <c r="AU17" s="1180"/>
      <c r="AV17" s="1180"/>
      <c r="AW17" s="1180"/>
      <c r="AX17" s="1180"/>
      <c r="AY17" s="1181"/>
      <c r="AZ17" s="253"/>
      <c r="BA17" s="253"/>
      <c r="BB17" s="253"/>
      <c r="BC17" s="253"/>
      <c r="BD17" s="253"/>
      <c r="BE17" s="254"/>
      <c r="BF17" s="254"/>
      <c r="BG17" s="254"/>
      <c r="BH17" s="254"/>
      <c r="BI17" s="254"/>
      <c r="BJ17" s="254"/>
      <c r="BK17" s="254"/>
      <c r="BL17" s="254"/>
      <c r="BM17" s="254"/>
      <c r="BN17" s="254"/>
      <c r="BO17" s="254"/>
      <c r="BP17" s="254"/>
      <c r="BQ17" s="263">
        <v>11</v>
      </c>
      <c r="BR17" s="264"/>
      <c r="BS17" s="1110"/>
      <c r="BT17" s="1111"/>
      <c r="BU17" s="1111"/>
      <c r="BV17" s="1111"/>
      <c r="BW17" s="1111"/>
      <c r="BX17" s="1111"/>
      <c r="BY17" s="1111"/>
      <c r="BZ17" s="1111"/>
      <c r="CA17" s="1111"/>
      <c r="CB17" s="1111"/>
      <c r="CC17" s="1111"/>
      <c r="CD17" s="1111"/>
      <c r="CE17" s="1111"/>
      <c r="CF17" s="1111"/>
      <c r="CG17" s="1112"/>
      <c r="CH17" s="1085"/>
      <c r="CI17" s="1086"/>
      <c r="CJ17" s="1086"/>
      <c r="CK17" s="1086"/>
      <c r="CL17" s="1087"/>
      <c r="CM17" s="1085"/>
      <c r="CN17" s="1086"/>
      <c r="CO17" s="1086"/>
      <c r="CP17" s="1086"/>
      <c r="CQ17" s="1087"/>
      <c r="CR17" s="1085"/>
      <c r="CS17" s="1086"/>
      <c r="CT17" s="1086"/>
      <c r="CU17" s="1086"/>
      <c r="CV17" s="1087"/>
      <c r="CW17" s="1085"/>
      <c r="CX17" s="1086"/>
      <c r="CY17" s="1086"/>
      <c r="CZ17" s="1086"/>
      <c r="DA17" s="1087"/>
      <c r="DB17" s="1085"/>
      <c r="DC17" s="1086"/>
      <c r="DD17" s="1086"/>
      <c r="DE17" s="1086"/>
      <c r="DF17" s="1087"/>
      <c r="DG17" s="1085"/>
      <c r="DH17" s="1086"/>
      <c r="DI17" s="1086"/>
      <c r="DJ17" s="1086"/>
      <c r="DK17" s="1087"/>
      <c r="DL17" s="1085"/>
      <c r="DM17" s="1086"/>
      <c r="DN17" s="1086"/>
      <c r="DO17" s="1086"/>
      <c r="DP17" s="1087"/>
      <c r="DQ17" s="1085"/>
      <c r="DR17" s="1086"/>
      <c r="DS17" s="1086"/>
      <c r="DT17" s="1086"/>
      <c r="DU17" s="1087"/>
      <c r="DV17" s="1088"/>
      <c r="DW17" s="1089"/>
      <c r="DX17" s="1089"/>
      <c r="DY17" s="1089"/>
      <c r="DZ17" s="1090"/>
      <c r="EA17" s="255"/>
    </row>
    <row r="18" spans="1:131" s="256" customFormat="1" ht="26.25" customHeight="1" x14ac:dyDescent="0.15">
      <c r="A18" s="262">
        <v>12</v>
      </c>
      <c r="B18" s="1133"/>
      <c r="C18" s="1134"/>
      <c r="D18" s="1134"/>
      <c r="E18" s="1134"/>
      <c r="F18" s="1134"/>
      <c r="G18" s="1134"/>
      <c r="H18" s="1134"/>
      <c r="I18" s="1134"/>
      <c r="J18" s="1134"/>
      <c r="K18" s="1134"/>
      <c r="L18" s="1134"/>
      <c r="M18" s="1134"/>
      <c r="N18" s="1134"/>
      <c r="O18" s="1134"/>
      <c r="P18" s="1135"/>
      <c r="Q18" s="1139"/>
      <c r="R18" s="1140"/>
      <c r="S18" s="1140"/>
      <c r="T18" s="1140"/>
      <c r="U18" s="1140"/>
      <c r="V18" s="1140"/>
      <c r="W18" s="1140"/>
      <c r="X18" s="1140"/>
      <c r="Y18" s="1140"/>
      <c r="Z18" s="1140"/>
      <c r="AA18" s="1140"/>
      <c r="AB18" s="1140"/>
      <c r="AC18" s="1140"/>
      <c r="AD18" s="1140"/>
      <c r="AE18" s="1141"/>
      <c r="AF18" s="1115"/>
      <c r="AG18" s="1116"/>
      <c r="AH18" s="1116"/>
      <c r="AI18" s="1116"/>
      <c r="AJ18" s="1117"/>
      <c r="AK18" s="1182"/>
      <c r="AL18" s="1183"/>
      <c r="AM18" s="1183"/>
      <c r="AN18" s="1183"/>
      <c r="AO18" s="1183"/>
      <c r="AP18" s="1183"/>
      <c r="AQ18" s="1183"/>
      <c r="AR18" s="1183"/>
      <c r="AS18" s="1183"/>
      <c r="AT18" s="1183"/>
      <c r="AU18" s="1180"/>
      <c r="AV18" s="1180"/>
      <c r="AW18" s="1180"/>
      <c r="AX18" s="1180"/>
      <c r="AY18" s="1181"/>
      <c r="AZ18" s="253"/>
      <c r="BA18" s="253"/>
      <c r="BB18" s="253"/>
      <c r="BC18" s="253"/>
      <c r="BD18" s="253"/>
      <c r="BE18" s="254"/>
      <c r="BF18" s="254"/>
      <c r="BG18" s="254"/>
      <c r="BH18" s="254"/>
      <c r="BI18" s="254"/>
      <c r="BJ18" s="254"/>
      <c r="BK18" s="254"/>
      <c r="BL18" s="254"/>
      <c r="BM18" s="254"/>
      <c r="BN18" s="254"/>
      <c r="BO18" s="254"/>
      <c r="BP18" s="254"/>
      <c r="BQ18" s="263">
        <v>12</v>
      </c>
      <c r="BR18" s="264"/>
      <c r="BS18" s="1110"/>
      <c r="BT18" s="1111"/>
      <c r="BU18" s="1111"/>
      <c r="BV18" s="1111"/>
      <c r="BW18" s="1111"/>
      <c r="BX18" s="1111"/>
      <c r="BY18" s="1111"/>
      <c r="BZ18" s="1111"/>
      <c r="CA18" s="1111"/>
      <c r="CB18" s="1111"/>
      <c r="CC18" s="1111"/>
      <c r="CD18" s="1111"/>
      <c r="CE18" s="1111"/>
      <c r="CF18" s="1111"/>
      <c r="CG18" s="1112"/>
      <c r="CH18" s="1085"/>
      <c r="CI18" s="1086"/>
      <c r="CJ18" s="1086"/>
      <c r="CK18" s="1086"/>
      <c r="CL18" s="1087"/>
      <c r="CM18" s="1085"/>
      <c r="CN18" s="1086"/>
      <c r="CO18" s="1086"/>
      <c r="CP18" s="1086"/>
      <c r="CQ18" s="1087"/>
      <c r="CR18" s="1085"/>
      <c r="CS18" s="1086"/>
      <c r="CT18" s="1086"/>
      <c r="CU18" s="1086"/>
      <c r="CV18" s="1087"/>
      <c r="CW18" s="1085"/>
      <c r="CX18" s="1086"/>
      <c r="CY18" s="1086"/>
      <c r="CZ18" s="1086"/>
      <c r="DA18" s="1087"/>
      <c r="DB18" s="1085"/>
      <c r="DC18" s="1086"/>
      <c r="DD18" s="1086"/>
      <c r="DE18" s="1086"/>
      <c r="DF18" s="1087"/>
      <c r="DG18" s="1085"/>
      <c r="DH18" s="1086"/>
      <c r="DI18" s="1086"/>
      <c r="DJ18" s="1086"/>
      <c r="DK18" s="1087"/>
      <c r="DL18" s="1085"/>
      <c r="DM18" s="1086"/>
      <c r="DN18" s="1086"/>
      <c r="DO18" s="1086"/>
      <c r="DP18" s="1087"/>
      <c r="DQ18" s="1085"/>
      <c r="DR18" s="1086"/>
      <c r="DS18" s="1086"/>
      <c r="DT18" s="1086"/>
      <c r="DU18" s="1087"/>
      <c r="DV18" s="1088"/>
      <c r="DW18" s="1089"/>
      <c r="DX18" s="1089"/>
      <c r="DY18" s="1089"/>
      <c r="DZ18" s="1090"/>
      <c r="EA18" s="255"/>
    </row>
    <row r="19" spans="1:131" s="256" customFormat="1" ht="26.25" customHeight="1" x14ac:dyDescent="0.15">
      <c r="A19" s="262">
        <v>13</v>
      </c>
      <c r="B19" s="1133"/>
      <c r="C19" s="1134"/>
      <c r="D19" s="1134"/>
      <c r="E19" s="1134"/>
      <c r="F19" s="1134"/>
      <c r="G19" s="1134"/>
      <c r="H19" s="1134"/>
      <c r="I19" s="1134"/>
      <c r="J19" s="1134"/>
      <c r="K19" s="1134"/>
      <c r="L19" s="1134"/>
      <c r="M19" s="1134"/>
      <c r="N19" s="1134"/>
      <c r="O19" s="1134"/>
      <c r="P19" s="1135"/>
      <c r="Q19" s="1139"/>
      <c r="R19" s="1140"/>
      <c r="S19" s="1140"/>
      <c r="T19" s="1140"/>
      <c r="U19" s="1140"/>
      <c r="V19" s="1140"/>
      <c r="W19" s="1140"/>
      <c r="X19" s="1140"/>
      <c r="Y19" s="1140"/>
      <c r="Z19" s="1140"/>
      <c r="AA19" s="1140"/>
      <c r="AB19" s="1140"/>
      <c r="AC19" s="1140"/>
      <c r="AD19" s="1140"/>
      <c r="AE19" s="1141"/>
      <c r="AF19" s="1115"/>
      <c r="AG19" s="1116"/>
      <c r="AH19" s="1116"/>
      <c r="AI19" s="1116"/>
      <c r="AJ19" s="1117"/>
      <c r="AK19" s="1182"/>
      <c r="AL19" s="1183"/>
      <c r="AM19" s="1183"/>
      <c r="AN19" s="1183"/>
      <c r="AO19" s="1183"/>
      <c r="AP19" s="1183"/>
      <c r="AQ19" s="1183"/>
      <c r="AR19" s="1183"/>
      <c r="AS19" s="1183"/>
      <c r="AT19" s="1183"/>
      <c r="AU19" s="1180"/>
      <c r="AV19" s="1180"/>
      <c r="AW19" s="1180"/>
      <c r="AX19" s="1180"/>
      <c r="AY19" s="1181"/>
      <c r="AZ19" s="253"/>
      <c r="BA19" s="253"/>
      <c r="BB19" s="253"/>
      <c r="BC19" s="253"/>
      <c r="BD19" s="253"/>
      <c r="BE19" s="254"/>
      <c r="BF19" s="254"/>
      <c r="BG19" s="254"/>
      <c r="BH19" s="254"/>
      <c r="BI19" s="254"/>
      <c r="BJ19" s="254"/>
      <c r="BK19" s="254"/>
      <c r="BL19" s="254"/>
      <c r="BM19" s="254"/>
      <c r="BN19" s="254"/>
      <c r="BO19" s="254"/>
      <c r="BP19" s="254"/>
      <c r="BQ19" s="263">
        <v>13</v>
      </c>
      <c r="BR19" s="264"/>
      <c r="BS19" s="1110"/>
      <c r="BT19" s="1111"/>
      <c r="BU19" s="1111"/>
      <c r="BV19" s="1111"/>
      <c r="BW19" s="1111"/>
      <c r="BX19" s="1111"/>
      <c r="BY19" s="1111"/>
      <c r="BZ19" s="1111"/>
      <c r="CA19" s="1111"/>
      <c r="CB19" s="1111"/>
      <c r="CC19" s="1111"/>
      <c r="CD19" s="1111"/>
      <c r="CE19" s="1111"/>
      <c r="CF19" s="1111"/>
      <c r="CG19" s="1112"/>
      <c r="CH19" s="1085"/>
      <c r="CI19" s="1086"/>
      <c r="CJ19" s="1086"/>
      <c r="CK19" s="1086"/>
      <c r="CL19" s="1087"/>
      <c r="CM19" s="1085"/>
      <c r="CN19" s="1086"/>
      <c r="CO19" s="1086"/>
      <c r="CP19" s="1086"/>
      <c r="CQ19" s="1087"/>
      <c r="CR19" s="1085"/>
      <c r="CS19" s="1086"/>
      <c r="CT19" s="1086"/>
      <c r="CU19" s="1086"/>
      <c r="CV19" s="1087"/>
      <c r="CW19" s="1085"/>
      <c r="CX19" s="1086"/>
      <c r="CY19" s="1086"/>
      <c r="CZ19" s="1086"/>
      <c r="DA19" s="1087"/>
      <c r="DB19" s="1085"/>
      <c r="DC19" s="1086"/>
      <c r="DD19" s="1086"/>
      <c r="DE19" s="1086"/>
      <c r="DF19" s="1087"/>
      <c r="DG19" s="1085"/>
      <c r="DH19" s="1086"/>
      <c r="DI19" s="1086"/>
      <c r="DJ19" s="1086"/>
      <c r="DK19" s="1087"/>
      <c r="DL19" s="1085"/>
      <c r="DM19" s="1086"/>
      <c r="DN19" s="1086"/>
      <c r="DO19" s="1086"/>
      <c r="DP19" s="1087"/>
      <c r="DQ19" s="1085"/>
      <c r="DR19" s="1086"/>
      <c r="DS19" s="1086"/>
      <c r="DT19" s="1086"/>
      <c r="DU19" s="1087"/>
      <c r="DV19" s="1088"/>
      <c r="DW19" s="1089"/>
      <c r="DX19" s="1089"/>
      <c r="DY19" s="1089"/>
      <c r="DZ19" s="1090"/>
      <c r="EA19" s="255"/>
    </row>
    <row r="20" spans="1:131" s="256" customFormat="1" ht="26.25" customHeight="1" x14ac:dyDescent="0.15">
      <c r="A20" s="262">
        <v>14</v>
      </c>
      <c r="B20" s="1133"/>
      <c r="C20" s="1134"/>
      <c r="D20" s="1134"/>
      <c r="E20" s="1134"/>
      <c r="F20" s="1134"/>
      <c r="G20" s="1134"/>
      <c r="H20" s="1134"/>
      <c r="I20" s="1134"/>
      <c r="J20" s="1134"/>
      <c r="K20" s="1134"/>
      <c r="L20" s="1134"/>
      <c r="M20" s="1134"/>
      <c r="N20" s="1134"/>
      <c r="O20" s="1134"/>
      <c r="P20" s="1135"/>
      <c r="Q20" s="1139"/>
      <c r="R20" s="1140"/>
      <c r="S20" s="1140"/>
      <c r="T20" s="1140"/>
      <c r="U20" s="1140"/>
      <c r="V20" s="1140"/>
      <c r="W20" s="1140"/>
      <c r="X20" s="1140"/>
      <c r="Y20" s="1140"/>
      <c r="Z20" s="1140"/>
      <c r="AA20" s="1140"/>
      <c r="AB20" s="1140"/>
      <c r="AC20" s="1140"/>
      <c r="AD20" s="1140"/>
      <c r="AE20" s="1141"/>
      <c r="AF20" s="1115"/>
      <c r="AG20" s="1116"/>
      <c r="AH20" s="1116"/>
      <c r="AI20" s="1116"/>
      <c r="AJ20" s="1117"/>
      <c r="AK20" s="1182"/>
      <c r="AL20" s="1183"/>
      <c r="AM20" s="1183"/>
      <c r="AN20" s="1183"/>
      <c r="AO20" s="1183"/>
      <c r="AP20" s="1183"/>
      <c r="AQ20" s="1183"/>
      <c r="AR20" s="1183"/>
      <c r="AS20" s="1183"/>
      <c r="AT20" s="1183"/>
      <c r="AU20" s="1180"/>
      <c r="AV20" s="1180"/>
      <c r="AW20" s="1180"/>
      <c r="AX20" s="1180"/>
      <c r="AY20" s="1181"/>
      <c r="AZ20" s="253"/>
      <c r="BA20" s="253"/>
      <c r="BB20" s="253"/>
      <c r="BC20" s="253"/>
      <c r="BD20" s="253"/>
      <c r="BE20" s="254"/>
      <c r="BF20" s="254"/>
      <c r="BG20" s="254"/>
      <c r="BH20" s="254"/>
      <c r="BI20" s="254"/>
      <c r="BJ20" s="254"/>
      <c r="BK20" s="254"/>
      <c r="BL20" s="254"/>
      <c r="BM20" s="254"/>
      <c r="BN20" s="254"/>
      <c r="BO20" s="254"/>
      <c r="BP20" s="254"/>
      <c r="BQ20" s="263">
        <v>14</v>
      </c>
      <c r="BR20" s="264"/>
      <c r="BS20" s="1110"/>
      <c r="BT20" s="1111"/>
      <c r="BU20" s="1111"/>
      <c r="BV20" s="1111"/>
      <c r="BW20" s="1111"/>
      <c r="BX20" s="1111"/>
      <c r="BY20" s="1111"/>
      <c r="BZ20" s="1111"/>
      <c r="CA20" s="1111"/>
      <c r="CB20" s="1111"/>
      <c r="CC20" s="1111"/>
      <c r="CD20" s="1111"/>
      <c r="CE20" s="1111"/>
      <c r="CF20" s="1111"/>
      <c r="CG20" s="1112"/>
      <c r="CH20" s="1085"/>
      <c r="CI20" s="1086"/>
      <c r="CJ20" s="1086"/>
      <c r="CK20" s="1086"/>
      <c r="CL20" s="1087"/>
      <c r="CM20" s="1085"/>
      <c r="CN20" s="1086"/>
      <c r="CO20" s="1086"/>
      <c r="CP20" s="1086"/>
      <c r="CQ20" s="1087"/>
      <c r="CR20" s="1085"/>
      <c r="CS20" s="1086"/>
      <c r="CT20" s="1086"/>
      <c r="CU20" s="1086"/>
      <c r="CV20" s="1087"/>
      <c r="CW20" s="1085"/>
      <c r="CX20" s="1086"/>
      <c r="CY20" s="1086"/>
      <c r="CZ20" s="1086"/>
      <c r="DA20" s="1087"/>
      <c r="DB20" s="1085"/>
      <c r="DC20" s="1086"/>
      <c r="DD20" s="1086"/>
      <c r="DE20" s="1086"/>
      <c r="DF20" s="1087"/>
      <c r="DG20" s="1085"/>
      <c r="DH20" s="1086"/>
      <c r="DI20" s="1086"/>
      <c r="DJ20" s="1086"/>
      <c r="DK20" s="1087"/>
      <c r="DL20" s="1085"/>
      <c r="DM20" s="1086"/>
      <c r="DN20" s="1086"/>
      <c r="DO20" s="1086"/>
      <c r="DP20" s="1087"/>
      <c r="DQ20" s="1085"/>
      <c r="DR20" s="1086"/>
      <c r="DS20" s="1086"/>
      <c r="DT20" s="1086"/>
      <c r="DU20" s="1087"/>
      <c r="DV20" s="1088"/>
      <c r="DW20" s="1089"/>
      <c r="DX20" s="1089"/>
      <c r="DY20" s="1089"/>
      <c r="DZ20" s="1090"/>
      <c r="EA20" s="255"/>
    </row>
    <row r="21" spans="1:131" s="256" customFormat="1" ht="26.25" customHeight="1" thickBot="1" x14ac:dyDescent="0.2">
      <c r="A21" s="262">
        <v>15</v>
      </c>
      <c r="B21" s="1133"/>
      <c r="C21" s="1134"/>
      <c r="D21" s="1134"/>
      <c r="E21" s="1134"/>
      <c r="F21" s="1134"/>
      <c r="G21" s="1134"/>
      <c r="H21" s="1134"/>
      <c r="I21" s="1134"/>
      <c r="J21" s="1134"/>
      <c r="K21" s="1134"/>
      <c r="L21" s="1134"/>
      <c r="M21" s="1134"/>
      <c r="N21" s="1134"/>
      <c r="O21" s="1134"/>
      <c r="P21" s="1135"/>
      <c r="Q21" s="1139"/>
      <c r="R21" s="1140"/>
      <c r="S21" s="1140"/>
      <c r="T21" s="1140"/>
      <c r="U21" s="1140"/>
      <c r="V21" s="1140"/>
      <c r="W21" s="1140"/>
      <c r="X21" s="1140"/>
      <c r="Y21" s="1140"/>
      <c r="Z21" s="1140"/>
      <c r="AA21" s="1140"/>
      <c r="AB21" s="1140"/>
      <c r="AC21" s="1140"/>
      <c r="AD21" s="1140"/>
      <c r="AE21" s="1141"/>
      <c r="AF21" s="1115"/>
      <c r="AG21" s="1116"/>
      <c r="AH21" s="1116"/>
      <c r="AI21" s="1116"/>
      <c r="AJ21" s="1117"/>
      <c r="AK21" s="1182"/>
      <c r="AL21" s="1183"/>
      <c r="AM21" s="1183"/>
      <c r="AN21" s="1183"/>
      <c r="AO21" s="1183"/>
      <c r="AP21" s="1183"/>
      <c r="AQ21" s="1183"/>
      <c r="AR21" s="1183"/>
      <c r="AS21" s="1183"/>
      <c r="AT21" s="1183"/>
      <c r="AU21" s="1180"/>
      <c r="AV21" s="1180"/>
      <c r="AW21" s="1180"/>
      <c r="AX21" s="1180"/>
      <c r="AY21" s="1181"/>
      <c r="AZ21" s="253"/>
      <c r="BA21" s="253"/>
      <c r="BB21" s="253"/>
      <c r="BC21" s="253"/>
      <c r="BD21" s="253"/>
      <c r="BE21" s="254"/>
      <c r="BF21" s="254"/>
      <c r="BG21" s="254"/>
      <c r="BH21" s="254"/>
      <c r="BI21" s="254"/>
      <c r="BJ21" s="254"/>
      <c r="BK21" s="254"/>
      <c r="BL21" s="254"/>
      <c r="BM21" s="254"/>
      <c r="BN21" s="254"/>
      <c r="BO21" s="254"/>
      <c r="BP21" s="254"/>
      <c r="BQ21" s="263">
        <v>15</v>
      </c>
      <c r="BR21" s="264"/>
      <c r="BS21" s="1110"/>
      <c r="BT21" s="1111"/>
      <c r="BU21" s="1111"/>
      <c r="BV21" s="1111"/>
      <c r="BW21" s="1111"/>
      <c r="BX21" s="1111"/>
      <c r="BY21" s="1111"/>
      <c r="BZ21" s="1111"/>
      <c r="CA21" s="1111"/>
      <c r="CB21" s="1111"/>
      <c r="CC21" s="1111"/>
      <c r="CD21" s="1111"/>
      <c r="CE21" s="1111"/>
      <c r="CF21" s="1111"/>
      <c r="CG21" s="1112"/>
      <c r="CH21" s="1085"/>
      <c r="CI21" s="1086"/>
      <c r="CJ21" s="1086"/>
      <c r="CK21" s="1086"/>
      <c r="CL21" s="1087"/>
      <c r="CM21" s="1085"/>
      <c r="CN21" s="1086"/>
      <c r="CO21" s="1086"/>
      <c r="CP21" s="1086"/>
      <c r="CQ21" s="1087"/>
      <c r="CR21" s="1085"/>
      <c r="CS21" s="1086"/>
      <c r="CT21" s="1086"/>
      <c r="CU21" s="1086"/>
      <c r="CV21" s="1087"/>
      <c r="CW21" s="1085"/>
      <c r="CX21" s="1086"/>
      <c r="CY21" s="1086"/>
      <c r="CZ21" s="1086"/>
      <c r="DA21" s="1087"/>
      <c r="DB21" s="1085"/>
      <c r="DC21" s="1086"/>
      <c r="DD21" s="1086"/>
      <c r="DE21" s="1086"/>
      <c r="DF21" s="1087"/>
      <c r="DG21" s="1085"/>
      <c r="DH21" s="1086"/>
      <c r="DI21" s="1086"/>
      <c r="DJ21" s="1086"/>
      <c r="DK21" s="1087"/>
      <c r="DL21" s="1085"/>
      <c r="DM21" s="1086"/>
      <c r="DN21" s="1086"/>
      <c r="DO21" s="1086"/>
      <c r="DP21" s="1087"/>
      <c r="DQ21" s="1085"/>
      <c r="DR21" s="1086"/>
      <c r="DS21" s="1086"/>
      <c r="DT21" s="1086"/>
      <c r="DU21" s="1087"/>
      <c r="DV21" s="1088"/>
      <c r="DW21" s="1089"/>
      <c r="DX21" s="1089"/>
      <c r="DY21" s="1089"/>
      <c r="DZ21" s="1090"/>
      <c r="EA21" s="255"/>
    </row>
    <row r="22" spans="1:131" s="256" customFormat="1" ht="26.25" customHeight="1" x14ac:dyDescent="0.15">
      <c r="A22" s="262">
        <v>16</v>
      </c>
      <c r="B22" s="1133"/>
      <c r="C22" s="1134"/>
      <c r="D22" s="1134"/>
      <c r="E22" s="1134"/>
      <c r="F22" s="1134"/>
      <c r="G22" s="1134"/>
      <c r="H22" s="1134"/>
      <c r="I22" s="1134"/>
      <c r="J22" s="1134"/>
      <c r="K22" s="1134"/>
      <c r="L22" s="1134"/>
      <c r="M22" s="1134"/>
      <c r="N22" s="1134"/>
      <c r="O22" s="1134"/>
      <c r="P22" s="1135"/>
      <c r="Q22" s="1177"/>
      <c r="R22" s="1178"/>
      <c r="S22" s="1178"/>
      <c r="T22" s="1178"/>
      <c r="U22" s="1178"/>
      <c r="V22" s="1178"/>
      <c r="W22" s="1178"/>
      <c r="X22" s="1178"/>
      <c r="Y22" s="1178"/>
      <c r="Z22" s="1178"/>
      <c r="AA22" s="1178"/>
      <c r="AB22" s="1178"/>
      <c r="AC22" s="1178"/>
      <c r="AD22" s="1178"/>
      <c r="AE22" s="1179"/>
      <c r="AF22" s="1115"/>
      <c r="AG22" s="1116"/>
      <c r="AH22" s="1116"/>
      <c r="AI22" s="1116"/>
      <c r="AJ22" s="1117"/>
      <c r="AK22" s="1173"/>
      <c r="AL22" s="1174"/>
      <c r="AM22" s="1174"/>
      <c r="AN22" s="1174"/>
      <c r="AO22" s="1174"/>
      <c r="AP22" s="1174"/>
      <c r="AQ22" s="1174"/>
      <c r="AR22" s="1174"/>
      <c r="AS22" s="1174"/>
      <c r="AT22" s="1174"/>
      <c r="AU22" s="1175"/>
      <c r="AV22" s="1175"/>
      <c r="AW22" s="1175"/>
      <c r="AX22" s="1175"/>
      <c r="AY22" s="1176"/>
      <c r="AZ22" s="1131" t="s">
        <v>391</v>
      </c>
      <c r="BA22" s="1131"/>
      <c r="BB22" s="1131"/>
      <c r="BC22" s="1131"/>
      <c r="BD22" s="1132"/>
      <c r="BE22" s="254"/>
      <c r="BF22" s="254"/>
      <c r="BG22" s="254"/>
      <c r="BH22" s="254"/>
      <c r="BI22" s="254"/>
      <c r="BJ22" s="254"/>
      <c r="BK22" s="254"/>
      <c r="BL22" s="254"/>
      <c r="BM22" s="254"/>
      <c r="BN22" s="254"/>
      <c r="BO22" s="254"/>
      <c r="BP22" s="254"/>
      <c r="BQ22" s="263">
        <v>16</v>
      </c>
      <c r="BR22" s="264"/>
      <c r="BS22" s="1110"/>
      <c r="BT22" s="1111"/>
      <c r="BU22" s="1111"/>
      <c r="BV22" s="1111"/>
      <c r="BW22" s="1111"/>
      <c r="BX22" s="1111"/>
      <c r="BY22" s="1111"/>
      <c r="BZ22" s="1111"/>
      <c r="CA22" s="1111"/>
      <c r="CB22" s="1111"/>
      <c r="CC22" s="1111"/>
      <c r="CD22" s="1111"/>
      <c r="CE22" s="1111"/>
      <c r="CF22" s="1111"/>
      <c r="CG22" s="1112"/>
      <c r="CH22" s="1085"/>
      <c r="CI22" s="1086"/>
      <c r="CJ22" s="1086"/>
      <c r="CK22" s="1086"/>
      <c r="CL22" s="1087"/>
      <c r="CM22" s="1085"/>
      <c r="CN22" s="1086"/>
      <c r="CO22" s="1086"/>
      <c r="CP22" s="1086"/>
      <c r="CQ22" s="1087"/>
      <c r="CR22" s="1085"/>
      <c r="CS22" s="1086"/>
      <c r="CT22" s="1086"/>
      <c r="CU22" s="1086"/>
      <c r="CV22" s="1087"/>
      <c r="CW22" s="1085"/>
      <c r="CX22" s="1086"/>
      <c r="CY22" s="1086"/>
      <c r="CZ22" s="1086"/>
      <c r="DA22" s="1087"/>
      <c r="DB22" s="1085"/>
      <c r="DC22" s="1086"/>
      <c r="DD22" s="1086"/>
      <c r="DE22" s="1086"/>
      <c r="DF22" s="1087"/>
      <c r="DG22" s="1085"/>
      <c r="DH22" s="1086"/>
      <c r="DI22" s="1086"/>
      <c r="DJ22" s="1086"/>
      <c r="DK22" s="1087"/>
      <c r="DL22" s="1085"/>
      <c r="DM22" s="1086"/>
      <c r="DN22" s="1086"/>
      <c r="DO22" s="1086"/>
      <c r="DP22" s="1087"/>
      <c r="DQ22" s="1085"/>
      <c r="DR22" s="1086"/>
      <c r="DS22" s="1086"/>
      <c r="DT22" s="1086"/>
      <c r="DU22" s="1087"/>
      <c r="DV22" s="1088"/>
      <c r="DW22" s="1089"/>
      <c r="DX22" s="1089"/>
      <c r="DY22" s="1089"/>
      <c r="DZ22" s="1090"/>
      <c r="EA22" s="255"/>
    </row>
    <row r="23" spans="1:131" s="256" customFormat="1" ht="26.25" customHeight="1" thickBot="1" x14ac:dyDescent="0.2">
      <c r="A23" s="265" t="s">
        <v>392</v>
      </c>
      <c r="B23" s="1037" t="s">
        <v>393</v>
      </c>
      <c r="C23" s="1038"/>
      <c r="D23" s="1038"/>
      <c r="E23" s="1038"/>
      <c r="F23" s="1038"/>
      <c r="G23" s="1038"/>
      <c r="H23" s="1038"/>
      <c r="I23" s="1038"/>
      <c r="J23" s="1038"/>
      <c r="K23" s="1038"/>
      <c r="L23" s="1038"/>
      <c r="M23" s="1038"/>
      <c r="N23" s="1038"/>
      <c r="O23" s="1038"/>
      <c r="P23" s="1039"/>
      <c r="Q23" s="1164"/>
      <c r="R23" s="1165"/>
      <c r="S23" s="1165"/>
      <c r="T23" s="1165"/>
      <c r="U23" s="1165"/>
      <c r="V23" s="1165"/>
      <c r="W23" s="1165"/>
      <c r="X23" s="1165"/>
      <c r="Y23" s="1165"/>
      <c r="Z23" s="1165"/>
      <c r="AA23" s="1165"/>
      <c r="AB23" s="1165"/>
      <c r="AC23" s="1165"/>
      <c r="AD23" s="1165"/>
      <c r="AE23" s="1166"/>
      <c r="AF23" s="1167">
        <v>110</v>
      </c>
      <c r="AG23" s="1165"/>
      <c r="AH23" s="1165"/>
      <c r="AI23" s="1165"/>
      <c r="AJ23" s="1168"/>
      <c r="AK23" s="1169"/>
      <c r="AL23" s="1170"/>
      <c r="AM23" s="1170"/>
      <c r="AN23" s="1170"/>
      <c r="AO23" s="1170"/>
      <c r="AP23" s="1165"/>
      <c r="AQ23" s="1165"/>
      <c r="AR23" s="1165"/>
      <c r="AS23" s="1165"/>
      <c r="AT23" s="1165"/>
      <c r="AU23" s="1171"/>
      <c r="AV23" s="1171"/>
      <c r="AW23" s="1171"/>
      <c r="AX23" s="1171"/>
      <c r="AY23" s="1172"/>
      <c r="AZ23" s="1161" t="s">
        <v>394</v>
      </c>
      <c r="BA23" s="1162"/>
      <c r="BB23" s="1162"/>
      <c r="BC23" s="1162"/>
      <c r="BD23" s="1163"/>
      <c r="BE23" s="254"/>
      <c r="BF23" s="254"/>
      <c r="BG23" s="254"/>
      <c r="BH23" s="254"/>
      <c r="BI23" s="254"/>
      <c r="BJ23" s="254"/>
      <c r="BK23" s="254"/>
      <c r="BL23" s="254"/>
      <c r="BM23" s="254"/>
      <c r="BN23" s="254"/>
      <c r="BO23" s="254"/>
      <c r="BP23" s="254"/>
      <c r="BQ23" s="263">
        <v>17</v>
      </c>
      <c r="BR23" s="264"/>
      <c r="BS23" s="1110"/>
      <c r="BT23" s="1111"/>
      <c r="BU23" s="1111"/>
      <c r="BV23" s="1111"/>
      <c r="BW23" s="1111"/>
      <c r="BX23" s="1111"/>
      <c r="BY23" s="1111"/>
      <c r="BZ23" s="1111"/>
      <c r="CA23" s="1111"/>
      <c r="CB23" s="1111"/>
      <c r="CC23" s="1111"/>
      <c r="CD23" s="1111"/>
      <c r="CE23" s="1111"/>
      <c r="CF23" s="1111"/>
      <c r="CG23" s="1112"/>
      <c r="CH23" s="1085"/>
      <c r="CI23" s="1086"/>
      <c r="CJ23" s="1086"/>
      <c r="CK23" s="1086"/>
      <c r="CL23" s="1087"/>
      <c r="CM23" s="1085"/>
      <c r="CN23" s="1086"/>
      <c r="CO23" s="1086"/>
      <c r="CP23" s="1086"/>
      <c r="CQ23" s="1087"/>
      <c r="CR23" s="1085"/>
      <c r="CS23" s="1086"/>
      <c r="CT23" s="1086"/>
      <c r="CU23" s="1086"/>
      <c r="CV23" s="1087"/>
      <c r="CW23" s="1085"/>
      <c r="CX23" s="1086"/>
      <c r="CY23" s="1086"/>
      <c r="CZ23" s="1086"/>
      <c r="DA23" s="1087"/>
      <c r="DB23" s="1085"/>
      <c r="DC23" s="1086"/>
      <c r="DD23" s="1086"/>
      <c r="DE23" s="1086"/>
      <c r="DF23" s="1087"/>
      <c r="DG23" s="1085"/>
      <c r="DH23" s="1086"/>
      <c r="DI23" s="1086"/>
      <c r="DJ23" s="1086"/>
      <c r="DK23" s="1087"/>
      <c r="DL23" s="1085"/>
      <c r="DM23" s="1086"/>
      <c r="DN23" s="1086"/>
      <c r="DO23" s="1086"/>
      <c r="DP23" s="1087"/>
      <c r="DQ23" s="1085"/>
      <c r="DR23" s="1086"/>
      <c r="DS23" s="1086"/>
      <c r="DT23" s="1086"/>
      <c r="DU23" s="1087"/>
      <c r="DV23" s="1088"/>
      <c r="DW23" s="1089"/>
      <c r="DX23" s="1089"/>
      <c r="DY23" s="1089"/>
      <c r="DZ23" s="1090"/>
      <c r="EA23" s="255"/>
    </row>
    <row r="24" spans="1:131" s="256" customFormat="1" ht="26.25" customHeight="1" x14ac:dyDescent="0.15">
      <c r="A24" s="1160" t="s">
        <v>395</v>
      </c>
      <c r="B24" s="1160"/>
      <c r="C24" s="1160"/>
      <c r="D24" s="1160"/>
      <c r="E24" s="1160"/>
      <c r="F24" s="1160"/>
      <c r="G24" s="1160"/>
      <c r="H24" s="1160"/>
      <c r="I24" s="1160"/>
      <c r="J24" s="1160"/>
      <c r="K24" s="1160"/>
      <c r="L24" s="1160"/>
      <c r="M24" s="1160"/>
      <c r="N24" s="1160"/>
      <c r="O24" s="1160"/>
      <c r="P24" s="1160"/>
      <c r="Q24" s="1160"/>
      <c r="R24" s="1160"/>
      <c r="S24" s="1160"/>
      <c r="T24" s="1160"/>
      <c r="U24" s="1160"/>
      <c r="V24" s="1160"/>
      <c r="W24" s="1160"/>
      <c r="X24" s="1160"/>
      <c r="Y24" s="1160"/>
      <c r="Z24" s="1160"/>
      <c r="AA24" s="1160"/>
      <c r="AB24" s="1160"/>
      <c r="AC24" s="1160"/>
      <c r="AD24" s="1160"/>
      <c r="AE24" s="1160"/>
      <c r="AF24" s="1160"/>
      <c r="AG24" s="1160"/>
      <c r="AH24" s="1160"/>
      <c r="AI24" s="1160"/>
      <c r="AJ24" s="1160"/>
      <c r="AK24" s="1160"/>
      <c r="AL24" s="1160"/>
      <c r="AM24" s="1160"/>
      <c r="AN24" s="1160"/>
      <c r="AO24" s="1160"/>
      <c r="AP24" s="1160"/>
      <c r="AQ24" s="1160"/>
      <c r="AR24" s="1160"/>
      <c r="AS24" s="1160"/>
      <c r="AT24" s="1160"/>
      <c r="AU24" s="1160"/>
      <c r="AV24" s="1160"/>
      <c r="AW24" s="1160"/>
      <c r="AX24" s="1160"/>
      <c r="AY24" s="1160"/>
      <c r="AZ24" s="253"/>
      <c r="BA24" s="253"/>
      <c r="BB24" s="253"/>
      <c r="BC24" s="253"/>
      <c r="BD24" s="253"/>
      <c r="BE24" s="254"/>
      <c r="BF24" s="254"/>
      <c r="BG24" s="254"/>
      <c r="BH24" s="254"/>
      <c r="BI24" s="254"/>
      <c r="BJ24" s="254"/>
      <c r="BK24" s="254"/>
      <c r="BL24" s="254"/>
      <c r="BM24" s="254"/>
      <c r="BN24" s="254"/>
      <c r="BO24" s="254"/>
      <c r="BP24" s="254"/>
      <c r="BQ24" s="263">
        <v>18</v>
      </c>
      <c r="BR24" s="264"/>
      <c r="BS24" s="1110"/>
      <c r="BT24" s="1111"/>
      <c r="BU24" s="1111"/>
      <c r="BV24" s="1111"/>
      <c r="BW24" s="1111"/>
      <c r="BX24" s="1111"/>
      <c r="BY24" s="1111"/>
      <c r="BZ24" s="1111"/>
      <c r="CA24" s="1111"/>
      <c r="CB24" s="1111"/>
      <c r="CC24" s="1111"/>
      <c r="CD24" s="1111"/>
      <c r="CE24" s="1111"/>
      <c r="CF24" s="1111"/>
      <c r="CG24" s="1112"/>
      <c r="CH24" s="1085"/>
      <c r="CI24" s="1086"/>
      <c r="CJ24" s="1086"/>
      <c r="CK24" s="1086"/>
      <c r="CL24" s="1087"/>
      <c r="CM24" s="1085"/>
      <c r="CN24" s="1086"/>
      <c r="CO24" s="1086"/>
      <c r="CP24" s="1086"/>
      <c r="CQ24" s="1087"/>
      <c r="CR24" s="1085"/>
      <c r="CS24" s="1086"/>
      <c r="CT24" s="1086"/>
      <c r="CU24" s="1086"/>
      <c r="CV24" s="1087"/>
      <c r="CW24" s="1085"/>
      <c r="CX24" s="1086"/>
      <c r="CY24" s="1086"/>
      <c r="CZ24" s="1086"/>
      <c r="DA24" s="1087"/>
      <c r="DB24" s="1085"/>
      <c r="DC24" s="1086"/>
      <c r="DD24" s="1086"/>
      <c r="DE24" s="1086"/>
      <c r="DF24" s="1087"/>
      <c r="DG24" s="1085"/>
      <c r="DH24" s="1086"/>
      <c r="DI24" s="1086"/>
      <c r="DJ24" s="1086"/>
      <c r="DK24" s="1087"/>
      <c r="DL24" s="1085"/>
      <c r="DM24" s="1086"/>
      <c r="DN24" s="1086"/>
      <c r="DO24" s="1086"/>
      <c r="DP24" s="1087"/>
      <c r="DQ24" s="1085"/>
      <c r="DR24" s="1086"/>
      <c r="DS24" s="1086"/>
      <c r="DT24" s="1086"/>
      <c r="DU24" s="1087"/>
      <c r="DV24" s="1088"/>
      <c r="DW24" s="1089"/>
      <c r="DX24" s="1089"/>
      <c r="DY24" s="1089"/>
      <c r="DZ24" s="1090"/>
      <c r="EA24" s="255"/>
    </row>
    <row r="25" spans="1:131" s="248" customFormat="1" ht="26.25" customHeight="1" thickBot="1" x14ac:dyDescent="0.2">
      <c r="A25" s="1159" t="s">
        <v>396</v>
      </c>
      <c r="B25" s="1159"/>
      <c r="C25" s="1159"/>
      <c r="D25" s="1159"/>
      <c r="E25" s="1159"/>
      <c r="F25" s="1159"/>
      <c r="G25" s="1159"/>
      <c r="H25" s="1159"/>
      <c r="I25" s="1159"/>
      <c r="J25" s="1159"/>
      <c r="K25" s="1159"/>
      <c r="L25" s="1159"/>
      <c r="M25" s="1159"/>
      <c r="N25" s="1159"/>
      <c r="O25" s="1159"/>
      <c r="P25" s="1159"/>
      <c r="Q25" s="1159"/>
      <c r="R25" s="1159"/>
      <c r="S25" s="1159"/>
      <c r="T25" s="1159"/>
      <c r="U25" s="1159"/>
      <c r="V25" s="1159"/>
      <c r="W25" s="1159"/>
      <c r="X25" s="1159"/>
      <c r="Y25" s="1159"/>
      <c r="Z25" s="1159"/>
      <c r="AA25" s="1159"/>
      <c r="AB25" s="1159"/>
      <c r="AC25" s="1159"/>
      <c r="AD25" s="1159"/>
      <c r="AE25" s="1159"/>
      <c r="AF25" s="1159"/>
      <c r="AG25" s="1159"/>
      <c r="AH25" s="1159"/>
      <c r="AI25" s="1159"/>
      <c r="AJ25" s="1159"/>
      <c r="AK25" s="1159"/>
      <c r="AL25" s="1159"/>
      <c r="AM25" s="1159"/>
      <c r="AN25" s="1159"/>
      <c r="AO25" s="1159"/>
      <c r="AP25" s="1159"/>
      <c r="AQ25" s="1159"/>
      <c r="AR25" s="1159"/>
      <c r="AS25" s="1159"/>
      <c r="AT25" s="1159"/>
      <c r="AU25" s="1159"/>
      <c r="AV25" s="1159"/>
      <c r="AW25" s="1159"/>
      <c r="AX25" s="1159"/>
      <c r="AY25" s="1159"/>
      <c r="AZ25" s="1159"/>
      <c r="BA25" s="1159"/>
      <c r="BB25" s="1159"/>
      <c r="BC25" s="1159"/>
      <c r="BD25" s="1159"/>
      <c r="BE25" s="1159"/>
      <c r="BF25" s="1159"/>
      <c r="BG25" s="1159"/>
      <c r="BH25" s="1159"/>
      <c r="BI25" s="1159"/>
      <c r="BJ25" s="253"/>
      <c r="BK25" s="253"/>
      <c r="BL25" s="253"/>
      <c r="BM25" s="253"/>
      <c r="BN25" s="253"/>
      <c r="BO25" s="266"/>
      <c r="BP25" s="266"/>
      <c r="BQ25" s="263">
        <v>19</v>
      </c>
      <c r="BR25" s="264"/>
      <c r="BS25" s="1110"/>
      <c r="BT25" s="1111"/>
      <c r="BU25" s="1111"/>
      <c r="BV25" s="1111"/>
      <c r="BW25" s="1111"/>
      <c r="BX25" s="1111"/>
      <c r="BY25" s="1111"/>
      <c r="BZ25" s="1111"/>
      <c r="CA25" s="1111"/>
      <c r="CB25" s="1111"/>
      <c r="CC25" s="1111"/>
      <c r="CD25" s="1111"/>
      <c r="CE25" s="1111"/>
      <c r="CF25" s="1111"/>
      <c r="CG25" s="1112"/>
      <c r="CH25" s="1085"/>
      <c r="CI25" s="1086"/>
      <c r="CJ25" s="1086"/>
      <c r="CK25" s="1086"/>
      <c r="CL25" s="1087"/>
      <c r="CM25" s="1085"/>
      <c r="CN25" s="1086"/>
      <c r="CO25" s="1086"/>
      <c r="CP25" s="1086"/>
      <c r="CQ25" s="1087"/>
      <c r="CR25" s="1085"/>
      <c r="CS25" s="1086"/>
      <c r="CT25" s="1086"/>
      <c r="CU25" s="1086"/>
      <c r="CV25" s="1087"/>
      <c r="CW25" s="1085"/>
      <c r="CX25" s="1086"/>
      <c r="CY25" s="1086"/>
      <c r="CZ25" s="1086"/>
      <c r="DA25" s="1087"/>
      <c r="DB25" s="1085"/>
      <c r="DC25" s="1086"/>
      <c r="DD25" s="1086"/>
      <c r="DE25" s="1086"/>
      <c r="DF25" s="1087"/>
      <c r="DG25" s="1085"/>
      <c r="DH25" s="1086"/>
      <c r="DI25" s="1086"/>
      <c r="DJ25" s="1086"/>
      <c r="DK25" s="1087"/>
      <c r="DL25" s="1085"/>
      <c r="DM25" s="1086"/>
      <c r="DN25" s="1086"/>
      <c r="DO25" s="1086"/>
      <c r="DP25" s="1087"/>
      <c r="DQ25" s="1085"/>
      <c r="DR25" s="1086"/>
      <c r="DS25" s="1086"/>
      <c r="DT25" s="1086"/>
      <c r="DU25" s="1087"/>
      <c r="DV25" s="1088"/>
      <c r="DW25" s="1089"/>
      <c r="DX25" s="1089"/>
      <c r="DY25" s="1089"/>
      <c r="DZ25" s="1090"/>
      <c r="EA25" s="247"/>
    </row>
    <row r="26" spans="1:131" s="248" customFormat="1" ht="26.25" customHeight="1" x14ac:dyDescent="0.15">
      <c r="A26" s="1091" t="s">
        <v>373</v>
      </c>
      <c r="B26" s="1092"/>
      <c r="C26" s="1092"/>
      <c r="D26" s="1092"/>
      <c r="E26" s="1092"/>
      <c r="F26" s="1092"/>
      <c r="G26" s="1092"/>
      <c r="H26" s="1092"/>
      <c r="I26" s="1092"/>
      <c r="J26" s="1092"/>
      <c r="K26" s="1092"/>
      <c r="L26" s="1092"/>
      <c r="M26" s="1092"/>
      <c r="N26" s="1092"/>
      <c r="O26" s="1092"/>
      <c r="P26" s="1093"/>
      <c r="Q26" s="1097" t="s">
        <v>397</v>
      </c>
      <c r="R26" s="1098"/>
      <c r="S26" s="1098"/>
      <c r="T26" s="1098"/>
      <c r="U26" s="1099"/>
      <c r="V26" s="1097" t="s">
        <v>398</v>
      </c>
      <c r="W26" s="1098"/>
      <c r="X26" s="1098"/>
      <c r="Y26" s="1098"/>
      <c r="Z26" s="1099"/>
      <c r="AA26" s="1097" t="s">
        <v>399</v>
      </c>
      <c r="AB26" s="1098"/>
      <c r="AC26" s="1098"/>
      <c r="AD26" s="1098"/>
      <c r="AE26" s="1098"/>
      <c r="AF26" s="1155" t="s">
        <v>400</v>
      </c>
      <c r="AG26" s="1104"/>
      <c r="AH26" s="1104"/>
      <c r="AI26" s="1104"/>
      <c r="AJ26" s="1156"/>
      <c r="AK26" s="1098" t="s">
        <v>401</v>
      </c>
      <c r="AL26" s="1098"/>
      <c r="AM26" s="1098"/>
      <c r="AN26" s="1098"/>
      <c r="AO26" s="1099"/>
      <c r="AP26" s="1097" t="s">
        <v>402</v>
      </c>
      <c r="AQ26" s="1098"/>
      <c r="AR26" s="1098"/>
      <c r="AS26" s="1098"/>
      <c r="AT26" s="1099"/>
      <c r="AU26" s="1097" t="s">
        <v>403</v>
      </c>
      <c r="AV26" s="1098"/>
      <c r="AW26" s="1098"/>
      <c r="AX26" s="1098"/>
      <c r="AY26" s="1099"/>
      <c r="AZ26" s="1097" t="s">
        <v>404</v>
      </c>
      <c r="BA26" s="1098"/>
      <c r="BB26" s="1098"/>
      <c r="BC26" s="1098"/>
      <c r="BD26" s="1099"/>
      <c r="BE26" s="1097" t="s">
        <v>380</v>
      </c>
      <c r="BF26" s="1098"/>
      <c r="BG26" s="1098"/>
      <c r="BH26" s="1098"/>
      <c r="BI26" s="1113"/>
      <c r="BJ26" s="253"/>
      <c r="BK26" s="253"/>
      <c r="BL26" s="253"/>
      <c r="BM26" s="253"/>
      <c r="BN26" s="253"/>
      <c r="BO26" s="266"/>
      <c r="BP26" s="266"/>
      <c r="BQ26" s="263">
        <v>20</v>
      </c>
      <c r="BR26" s="264"/>
      <c r="BS26" s="1110"/>
      <c r="BT26" s="1111"/>
      <c r="BU26" s="1111"/>
      <c r="BV26" s="1111"/>
      <c r="BW26" s="1111"/>
      <c r="BX26" s="1111"/>
      <c r="BY26" s="1111"/>
      <c r="BZ26" s="1111"/>
      <c r="CA26" s="1111"/>
      <c r="CB26" s="1111"/>
      <c r="CC26" s="1111"/>
      <c r="CD26" s="1111"/>
      <c r="CE26" s="1111"/>
      <c r="CF26" s="1111"/>
      <c r="CG26" s="1112"/>
      <c r="CH26" s="1085"/>
      <c r="CI26" s="1086"/>
      <c r="CJ26" s="1086"/>
      <c r="CK26" s="1086"/>
      <c r="CL26" s="1087"/>
      <c r="CM26" s="1085"/>
      <c r="CN26" s="1086"/>
      <c r="CO26" s="1086"/>
      <c r="CP26" s="1086"/>
      <c r="CQ26" s="1087"/>
      <c r="CR26" s="1085"/>
      <c r="CS26" s="1086"/>
      <c r="CT26" s="1086"/>
      <c r="CU26" s="1086"/>
      <c r="CV26" s="1087"/>
      <c r="CW26" s="1085"/>
      <c r="CX26" s="1086"/>
      <c r="CY26" s="1086"/>
      <c r="CZ26" s="1086"/>
      <c r="DA26" s="1087"/>
      <c r="DB26" s="1085"/>
      <c r="DC26" s="1086"/>
      <c r="DD26" s="1086"/>
      <c r="DE26" s="1086"/>
      <c r="DF26" s="1087"/>
      <c r="DG26" s="1085"/>
      <c r="DH26" s="1086"/>
      <c r="DI26" s="1086"/>
      <c r="DJ26" s="1086"/>
      <c r="DK26" s="1087"/>
      <c r="DL26" s="1085"/>
      <c r="DM26" s="1086"/>
      <c r="DN26" s="1086"/>
      <c r="DO26" s="1086"/>
      <c r="DP26" s="1087"/>
      <c r="DQ26" s="1085"/>
      <c r="DR26" s="1086"/>
      <c r="DS26" s="1086"/>
      <c r="DT26" s="1086"/>
      <c r="DU26" s="1087"/>
      <c r="DV26" s="1088"/>
      <c r="DW26" s="1089"/>
      <c r="DX26" s="1089"/>
      <c r="DY26" s="1089"/>
      <c r="DZ26" s="1090"/>
      <c r="EA26" s="247"/>
    </row>
    <row r="27" spans="1:131" s="248" customFormat="1" ht="26.25" customHeight="1" thickBot="1" x14ac:dyDescent="0.2">
      <c r="A27" s="1094"/>
      <c r="B27" s="1095"/>
      <c r="C27" s="1095"/>
      <c r="D27" s="1095"/>
      <c r="E27" s="1095"/>
      <c r="F27" s="1095"/>
      <c r="G27" s="1095"/>
      <c r="H27" s="1095"/>
      <c r="I27" s="1095"/>
      <c r="J27" s="1095"/>
      <c r="K27" s="1095"/>
      <c r="L27" s="1095"/>
      <c r="M27" s="1095"/>
      <c r="N27" s="1095"/>
      <c r="O27" s="1095"/>
      <c r="P27" s="1096"/>
      <c r="Q27" s="1100"/>
      <c r="R27" s="1101"/>
      <c r="S27" s="1101"/>
      <c r="T27" s="1101"/>
      <c r="U27" s="1102"/>
      <c r="V27" s="1100"/>
      <c r="W27" s="1101"/>
      <c r="X27" s="1101"/>
      <c r="Y27" s="1101"/>
      <c r="Z27" s="1102"/>
      <c r="AA27" s="1100"/>
      <c r="AB27" s="1101"/>
      <c r="AC27" s="1101"/>
      <c r="AD27" s="1101"/>
      <c r="AE27" s="1101"/>
      <c r="AF27" s="1157"/>
      <c r="AG27" s="1107"/>
      <c r="AH27" s="1107"/>
      <c r="AI27" s="1107"/>
      <c r="AJ27" s="1158"/>
      <c r="AK27" s="1101"/>
      <c r="AL27" s="1101"/>
      <c r="AM27" s="1101"/>
      <c r="AN27" s="1101"/>
      <c r="AO27" s="1102"/>
      <c r="AP27" s="1100"/>
      <c r="AQ27" s="1101"/>
      <c r="AR27" s="1101"/>
      <c r="AS27" s="1101"/>
      <c r="AT27" s="1102"/>
      <c r="AU27" s="1100"/>
      <c r="AV27" s="1101"/>
      <c r="AW27" s="1101"/>
      <c r="AX27" s="1101"/>
      <c r="AY27" s="1102"/>
      <c r="AZ27" s="1100"/>
      <c r="BA27" s="1101"/>
      <c r="BB27" s="1101"/>
      <c r="BC27" s="1101"/>
      <c r="BD27" s="1102"/>
      <c r="BE27" s="1100"/>
      <c r="BF27" s="1101"/>
      <c r="BG27" s="1101"/>
      <c r="BH27" s="1101"/>
      <c r="BI27" s="1114"/>
      <c r="BJ27" s="253"/>
      <c r="BK27" s="253"/>
      <c r="BL27" s="253"/>
      <c r="BM27" s="253"/>
      <c r="BN27" s="253"/>
      <c r="BO27" s="266"/>
      <c r="BP27" s="266"/>
      <c r="BQ27" s="263">
        <v>21</v>
      </c>
      <c r="BR27" s="264"/>
      <c r="BS27" s="1110"/>
      <c r="BT27" s="1111"/>
      <c r="BU27" s="1111"/>
      <c r="BV27" s="1111"/>
      <c r="BW27" s="1111"/>
      <c r="BX27" s="1111"/>
      <c r="BY27" s="1111"/>
      <c r="BZ27" s="1111"/>
      <c r="CA27" s="1111"/>
      <c r="CB27" s="1111"/>
      <c r="CC27" s="1111"/>
      <c r="CD27" s="1111"/>
      <c r="CE27" s="1111"/>
      <c r="CF27" s="1111"/>
      <c r="CG27" s="1112"/>
      <c r="CH27" s="1085"/>
      <c r="CI27" s="1086"/>
      <c r="CJ27" s="1086"/>
      <c r="CK27" s="1086"/>
      <c r="CL27" s="1087"/>
      <c r="CM27" s="1085"/>
      <c r="CN27" s="1086"/>
      <c r="CO27" s="1086"/>
      <c r="CP27" s="1086"/>
      <c r="CQ27" s="1087"/>
      <c r="CR27" s="1085"/>
      <c r="CS27" s="1086"/>
      <c r="CT27" s="1086"/>
      <c r="CU27" s="1086"/>
      <c r="CV27" s="1087"/>
      <c r="CW27" s="1085"/>
      <c r="CX27" s="1086"/>
      <c r="CY27" s="1086"/>
      <c r="CZ27" s="1086"/>
      <c r="DA27" s="1087"/>
      <c r="DB27" s="1085"/>
      <c r="DC27" s="1086"/>
      <c r="DD27" s="1086"/>
      <c r="DE27" s="1086"/>
      <c r="DF27" s="1087"/>
      <c r="DG27" s="1085"/>
      <c r="DH27" s="1086"/>
      <c r="DI27" s="1086"/>
      <c r="DJ27" s="1086"/>
      <c r="DK27" s="1087"/>
      <c r="DL27" s="1085"/>
      <c r="DM27" s="1086"/>
      <c r="DN27" s="1086"/>
      <c r="DO27" s="1086"/>
      <c r="DP27" s="1087"/>
      <c r="DQ27" s="1085"/>
      <c r="DR27" s="1086"/>
      <c r="DS27" s="1086"/>
      <c r="DT27" s="1086"/>
      <c r="DU27" s="1087"/>
      <c r="DV27" s="1088"/>
      <c r="DW27" s="1089"/>
      <c r="DX27" s="1089"/>
      <c r="DY27" s="1089"/>
      <c r="DZ27" s="1090"/>
      <c r="EA27" s="247"/>
    </row>
    <row r="28" spans="1:131" s="248" customFormat="1" ht="26.25" customHeight="1" thickTop="1" x14ac:dyDescent="0.15">
      <c r="A28" s="267">
        <v>1</v>
      </c>
      <c r="B28" s="1146" t="s">
        <v>405</v>
      </c>
      <c r="C28" s="1147"/>
      <c r="D28" s="1147"/>
      <c r="E28" s="1147"/>
      <c r="F28" s="1147"/>
      <c r="G28" s="1147"/>
      <c r="H28" s="1147"/>
      <c r="I28" s="1147"/>
      <c r="J28" s="1147"/>
      <c r="K28" s="1147"/>
      <c r="L28" s="1147"/>
      <c r="M28" s="1147"/>
      <c r="N28" s="1147"/>
      <c r="O28" s="1147"/>
      <c r="P28" s="1148"/>
      <c r="Q28" s="1149">
        <v>160</v>
      </c>
      <c r="R28" s="1150"/>
      <c r="S28" s="1150"/>
      <c r="T28" s="1150"/>
      <c r="U28" s="1150"/>
      <c r="V28" s="1150">
        <v>154</v>
      </c>
      <c r="W28" s="1150"/>
      <c r="X28" s="1150"/>
      <c r="Y28" s="1150"/>
      <c r="Z28" s="1150"/>
      <c r="AA28" s="1150">
        <v>6</v>
      </c>
      <c r="AB28" s="1150"/>
      <c r="AC28" s="1150"/>
      <c r="AD28" s="1150"/>
      <c r="AE28" s="1151"/>
      <c r="AF28" s="1152">
        <v>6</v>
      </c>
      <c r="AG28" s="1150"/>
      <c r="AH28" s="1150"/>
      <c r="AI28" s="1150"/>
      <c r="AJ28" s="1153"/>
      <c r="AK28" s="1154">
        <v>23</v>
      </c>
      <c r="AL28" s="1142"/>
      <c r="AM28" s="1142"/>
      <c r="AN28" s="1142"/>
      <c r="AO28" s="1142"/>
      <c r="AP28" s="1142"/>
      <c r="AQ28" s="1142"/>
      <c r="AR28" s="1142"/>
      <c r="AS28" s="1142"/>
      <c r="AT28" s="1142"/>
      <c r="AU28" s="1142"/>
      <c r="AV28" s="1142"/>
      <c r="AW28" s="1142"/>
      <c r="AX28" s="1142"/>
      <c r="AY28" s="1142"/>
      <c r="AZ28" s="1143"/>
      <c r="BA28" s="1143"/>
      <c r="BB28" s="1143"/>
      <c r="BC28" s="1143"/>
      <c r="BD28" s="1143"/>
      <c r="BE28" s="1144"/>
      <c r="BF28" s="1144"/>
      <c r="BG28" s="1144"/>
      <c r="BH28" s="1144"/>
      <c r="BI28" s="1145"/>
      <c r="BJ28" s="253"/>
      <c r="BK28" s="253"/>
      <c r="BL28" s="253"/>
      <c r="BM28" s="253"/>
      <c r="BN28" s="253"/>
      <c r="BO28" s="266"/>
      <c r="BP28" s="266"/>
      <c r="BQ28" s="263">
        <v>22</v>
      </c>
      <c r="BR28" s="264"/>
      <c r="BS28" s="1110"/>
      <c r="BT28" s="1111"/>
      <c r="BU28" s="1111"/>
      <c r="BV28" s="1111"/>
      <c r="BW28" s="1111"/>
      <c r="BX28" s="1111"/>
      <c r="BY28" s="1111"/>
      <c r="BZ28" s="1111"/>
      <c r="CA28" s="1111"/>
      <c r="CB28" s="1111"/>
      <c r="CC28" s="1111"/>
      <c r="CD28" s="1111"/>
      <c r="CE28" s="1111"/>
      <c r="CF28" s="1111"/>
      <c r="CG28" s="1112"/>
      <c r="CH28" s="1085"/>
      <c r="CI28" s="1086"/>
      <c r="CJ28" s="1086"/>
      <c r="CK28" s="1086"/>
      <c r="CL28" s="1087"/>
      <c r="CM28" s="1085"/>
      <c r="CN28" s="1086"/>
      <c r="CO28" s="1086"/>
      <c r="CP28" s="1086"/>
      <c r="CQ28" s="1087"/>
      <c r="CR28" s="1085"/>
      <c r="CS28" s="1086"/>
      <c r="CT28" s="1086"/>
      <c r="CU28" s="1086"/>
      <c r="CV28" s="1087"/>
      <c r="CW28" s="1085"/>
      <c r="CX28" s="1086"/>
      <c r="CY28" s="1086"/>
      <c r="CZ28" s="1086"/>
      <c r="DA28" s="1087"/>
      <c r="DB28" s="1085"/>
      <c r="DC28" s="1086"/>
      <c r="DD28" s="1086"/>
      <c r="DE28" s="1086"/>
      <c r="DF28" s="1087"/>
      <c r="DG28" s="1085"/>
      <c r="DH28" s="1086"/>
      <c r="DI28" s="1086"/>
      <c r="DJ28" s="1086"/>
      <c r="DK28" s="1087"/>
      <c r="DL28" s="1085"/>
      <c r="DM28" s="1086"/>
      <c r="DN28" s="1086"/>
      <c r="DO28" s="1086"/>
      <c r="DP28" s="1087"/>
      <c r="DQ28" s="1085"/>
      <c r="DR28" s="1086"/>
      <c r="DS28" s="1086"/>
      <c r="DT28" s="1086"/>
      <c r="DU28" s="1087"/>
      <c r="DV28" s="1088"/>
      <c r="DW28" s="1089"/>
      <c r="DX28" s="1089"/>
      <c r="DY28" s="1089"/>
      <c r="DZ28" s="1090"/>
      <c r="EA28" s="247"/>
    </row>
    <row r="29" spans="1:131" s="248" customFormat="1" ht="26.25" customHeight="1" x14ac:dyDescent="0.15">
      <c r="A29" s="267">
        <v>2</v>
      </c>
      <c r="B29" s="1133" t="s">
        <v>406</v>
      </c>
      <c r="C29" s="1134"/>
      <c r="D29" s="1134"/>
      <c r="E29" s="1134"/>
      <c r="F29" s="1134"/>
      <c r="G29" s="1134"/>
      <c r="H29" s="1134"/>
      <c r="I29" s="1134"/>
      <c r="J29" s="1134"/>
      <c r="K29" s="1134"/>
      <c r="L29" s="1134"/>
      <c r="M29" s="1134"/>
      <c r="N29" s="1134"/>
      <c r="O29" s="1134"/>
      <c r="P29" s="1135"/>
      <c r="Q29" s="1139">
        <v>268</v>
      </c>
      <c r="R29" s="1140"/>
      <c r="S29" s="1140"/>
      <c r="T29" s="1140"/>
      <c r="U29" s="1140"/>
      <c r="V29" s="1140">
        <v>266</v>
      </c>
      <c r="W29" s="1140"/>
      <c r="X29" s="1140"/>
      <c r="Y29" s="1140"/>
      <c r="Z29" s="1140"/>
      <c r="AA29" s="1140">
        <v>2</v>
      </c>
      <c r="AB29" s="1140"/>
      <c r="AC29" s="1140"/>
      <c r="AD29" s="1140"/>
      <c r="AE29" s="1141"/>
      <c r="AF29" s="1115">
        <v>2</v>
      </c>
      <c r="AG29" s="1116"/>
      <c r="AH29" s="1116"/>
      <c r="AI29" s="1116"/>
      <c r="AJ29" s="1117"/>
      <c r="AK29" s="1073">
        <v>40</v>
      </c>
      <c r="AL29" s="1064"/>
      <c r="AM29" s="1064"/>
      <c r="AN29" s="1064"/>
      <c r="AO29" s="1064"/>
      <c r="AP29" s="1064"/>
      <c r="AQ29" s="1064"/>
      <c r="AR29" s="1064"/>
      <c r="AS29" s="1064"/>
      <c r="AT29" s="1064"/>
      <c r="AU29" s="1064"/>
      <c r="AV29" s="1064"/>
      <c r="AW29" s="1064"/>
      <c r="AX29" s="1064"/>
      <c r="AY29" s="1064"/>
      <c r="AZ29" s="1138"/>
      <c r="BA29" s="1138"/>
      <c r="BB29" s="1138"/>
      <c r="BC29" s="1138"/>
      <c r="BD29" s="1138"/>
      <c r="BE29" s="1128"/>
      <c r="BF29" s="1128"/>
      <c r="BG29" s="1128"/>
      <c r="BH29" s="1128"/>
      <c r="BI29" s="1129"/>
      <c r="BJ29" s="253"/>
      <c r="BK29" s="253"/>
      <c r="BL29" s="253"/>
      <c r="BM29" s="253"/>
      <c r="BN29" s="253"/>
      <c r="BO29" s="266"/>
      <c r="BP29" s="266"/>
      <c r="BQ29" s="263">
        <v>23</v>
      </c>
      <c r="BR29" s="264"/>
      <c r="BS29" s="1110"/>
      <c r="BT29" s="1111"/>
      <c r="BU29" s="1111"/>
      <c r="BV29" s="1111"/>
      <c r="BW29" s="1111"/>
      <c r="BX29" s="1111"/>
      <c r="BY29" s="1111"/>
      <c r="BZ29" s="1111"/>
      <c r="CA29" s="1111"/>
      <c r="CB29" s="1111"/>
      <c r="CC29" s="1111"/>
      <c r="CD29" s="1111"/>
      <c r="CE29" s="1111"/>
      <c r="CF29" s="1111"/>
      <c r="CG29" s="1112"/>
      <c r="CH29" s="1085"/>
      <c r="CI29" s="1086"/>
      <c r="CJ29" s="1086"/>
      <c r="CK29" s="1086"/>
      <c r="CL29" s="1087"/>
      <c r="CM29" s="1085"/>
      <c r="CN29" s="1086"/>
      <c r="CO29" s="1086"/>
      <c r="CP29" s="1086"/>
      <c r="CQ29" s="1087"/>
      <c r="CR29" s="1085"/>
      <c r="CS29" s="1086"/>
      <c r="CT29" s="1086"/>
      <c r="CU29" s="1086"/>
      <c r="CV29" s="1087"/>
      <c r="CW29" s="1085"/>
      <c r="CX29" s="1086"/>
      <c r="CY29" s="1086"/>
      <c r="CZ29" s="1086"/>
      <c r="DA29" s="1087"/>
      <c r="DB29" s="1085"/>
      <c r="DC29" s="1086"/>
      <c r="DD29" s="1086"/>
      <c r="DE29" s="1086"/>
      <c r="DF29" s="1087"/>
      <c r="DG29" s="1085"/>
      <c r="DH29" s="1086"/>
      <c r="DI29" s="1086"/>
      <c r="DJ29" s="1086"/>
      <c r="DK29" s="1087"/>
      <c r="DL29" s="1085"/>
      <c r="DM29" s="1086"/>
      <c r="DN29" s="1086"/>
      <c r="DO29" s="1086"/>
      <c r="DP29" s="1087"/>
      <c r="DQ29" s="1085"/>
      <c r="DR29" s="1086"/>
      <c r="DS29" s="1086"/>
      <c r="DT29" s="1086"/>
      <c r="DU29" s="1087"/>
      <c r="DV29" s="1088"/>
      <c r="DW29" s="1089"/>
      <c r="DX29" s="1089"/>
      <c r="DY29" s="1089"/>
      <c r="DZ29" s="1090"/>
      <c r="EA29" s="247"/>
    </row>
    <row r="30" spans="1:131" s="248" customFormat="1" ht="26.25" customHeight="1" x14ac:dyDescent="0.15">
      <c r="A30" s="267">
        <v>3</v>
      </c>
      <c r="B30" s="1133" t="s">
        <v>407</v>
      </c>
      <c r="C30" s="1134"/>
      <c r="D30" s="1134"/>
      <c r="E30" s="1134"/>
      <c r="F30" s="1134"/>
      <c r="G30" s="1134"/>
      <c r="H30" s="1134"/>
      <c r="I30" s="1134"/>
      <c r="J30" s="1134"/>
      <c r="K30" s="1134"/>
      <c r="L30" s="1134"/>
      <c r="M30" s="1134"/>
      <c r="N30" s="1134"/>
      <c r="O30" s="1134"/>
      <c r="P30" s="1135"/>
      <c r="Q30" s="1139">
        <v>31</v>
      </c>
      <c r="R30" s="1140"/>
      <c r="S30" s="1140"/>
      <c r="T30" s="1140"/>
      <c r="U30" s="1140"/>
      <c r="V30" s="1140">
        <v>30</v>
      </c>
      <c r="W30" s="1140"/>
      <c r="X30" s="1140"/>
      <c r="Y30" s="1140"/>
      <c r="Z30" s="1140"/>
      <c r="AA30" s="1140">
        <v>1</v>
      </c>
      <c r="AB30" s="1140"/>
      <c r="AC30" s="1140"/>
      <c r="AD30" s="1140"/>
      <c r="AE30" s="1141"/>
      <c r="AF30" s="1115">
        <v>1</v>
      </c>
      <c r="AG30" s="1116"/>
      <c r="AH30" s="1116"/>
      <c r="AI30" s="1116"/>
      <c r="AJ30" s="1117"/>
      <c r="AK30" s="1073">
        <v>12</v>
      </c>
      <c r="AL30" s="1064"/>
      <c r="AM30" s="1064"/>
      <c r="AN30" s="1064"/>
      <c r="AO30" s="1064"/>
      <c r="AP30" s="1064"/>
      <c r="AQ30" s="1064"/>
      <c r="AR30" s="1064"/>
      <c r="AS30" s="1064"/>
      <c r="AT30" s="1064"/>
      <c r="AU30" s="1064"/>
      <c r="AV30" s="1064"/>
      <c r="AW30" s="1064"/>
      <c r="AX30" s="1064"/>
      <c r="AY30" s="1064"/>
      <c r="AZ30" s="1138"/>
      <c r="BA30" s="1138"/>
      <c r="BB30" s="1138"/>
      <c r="BC30" s="1138"/>
      <c r="BD30" s="1138"/>
      <c r="BE30" s="1128"/>
      <c r="BF30" s="1128"/>
      <c r="BG30" s="1128"/>
      <c r="BH30" s="1128"/>
      <c r="BI30" s="1129"/>
      <c r="BJ30" s="253"/>
      <c r="BK30" s="253"/>
      <c r="BL30" s="253"/>
      <c r="BM30" s="253"/>
      <c r="BN30" s="253"/>
      <c r="BO30" s="266"/>
      <c r="BP30" s="266"/>
      <c r="BQ30" s="263">
        <v>24</v>
      </c>
      <c r="BR30" s="264"/>
      <c r="BS30" s="1110"/>
      <c r="BT30" s="1111"/>
      <c r="BU30" s="1111"/>
      <c r="BV30" s="1111"/>
      <c r="BW30" s="1111"/>
      <c r="BX30" s="1111"/>
      <c r="BY30" s="1111"/>
      <c r="BZ30" s="1111"/>
      <c r="CA30" s="1111"/>
      <c r="CB30" s="1111"/>
      <c r="CC30" s="1111"/>
      <c r="CD30" s="1111"/>
      <c r="CE30" s="1111"/>
      <c r="CF30" s="1111"/>
      <c r="CG30" s="1112"/>
      <c r="CH30" s="1085"/>
      <c r="CI30" s="1086"/>
      <c r="CJ30" s="1086"/>
      <c r="CK30" s="1086"/>
      <c r="CL30" s="1087"/>
      <c r="CM30" s="1085"/>
      <c r="CN30" s="1086"/>
      <c r="CO30" s="1086"/>
      <c r="CP30" s="1086"/>
      <c r="CQ30" s="1087"/>
      <c r="CR30" s="1085"/>
      <c r="CS30" s="1086"/>
      <c r="CT30" s="1086"/>
      <c r="CU30" s="1086"/>
      <c r="CV30" s="1087"/>
      <c r="CW30" s="1085"/>
      <c r="CX30" s="1086"/>
      <c r="CY30" s="1086"/>
      <c r="CZ30" s="1086"/>
      <c r="DA30" s="1087"/>
      <c r="DB30" s="1085"/>
      <c r="DC30" s="1086"/>
      <c r="DD30" s="1086"/>
      <c r="DE30" s="1086"/>
      <c r="DF30" s="1087"/>
      <c r="DG30" s="1085"/>
      <c r="DH30" s="1086"/>
      <c r="DI30" s="1086"/>
      <c r="DJ30" s="1086"/>
      <c r="DK30" s="1087"/>
      <c r="DL30" s="1085"/>
      <c r="DM30" s="1086"/>
      <c r="DN30" s="1086"/>
      <c r="DO30" s="1086"/>
      <c r="DP30" s="1087"/>
      <c r="DQ30" s="1085"/>
      <c r="DR30" s="1086"/>
      <c r="DS30" s="1086"/>
      <c r="DT30" s="1086"/>
      <c r="DU30" s="1087"/>
      <c r="DV30" s="1088"/>
      <c r="DW30" s="1089"/>
      <c r="DX30" s="1089"/>
      <c r="DY30" s="1089"/>
      <c r="DZ30" s="1090"/>
      <c r="EA30" s="247"/>
    </row>
    <row r="31" spans="1:131" s="248" customFormat="1" ht="26.25" customHeight="1" x14ac:dyDescent="0.15">
      <c r="A31" s="267">
        <v>4</v>
      </c>
      <c r="B31" s="1133" t="s">
        <v>408</v>
      </c>
      <c r="C31" s="1134"/>
      <c r="D31" s="1134"/>
      <c r="E31" s="1134"/>
      <c r="F31" s="1134"/>
      <c r="G31" s="1134"/>
      <c r="H31" s="1134"/>
      <c r="I31" s="1134"/>
      <c r="J31" s="1134"/>
      <c r="K31" s="1134"/>
      <c r="L31" s="1134"/>
      <c r="M31" s="1134"/>
      <c r="N31" s="1134"/>
      <c r="O31" s="1134"/>
      <c r="P31" s="1135"/>
      <c r="Q31" s="1139">
        <v>64</v>
      </c>
      <c r="R31" s="1140"/>
      <c r="S31" s="1140"/>
      <c r="T31" s="1140"/>
      <c r="U31" s="1140"/>
      <c r="V31" s="1140">
        <v>63</v>
      </c>
      <c r="W31" s="1140"/>
      <c r="X31" s="1140"/>
      <c r="Y31" s="1140"/>
      <c r="Z31" s="1140"/>
      <c r="AA31" s="1140">
        <v>1</v>
      </c>
      <c r="AB31" s="1140"/>
      <c r="AC31" s="1140"/>
      <c r="AD31" s="1140"/>
      <c r="AE31" s="1141"/>
      <c r="AF31" s="1115">
        <v>1</v>
      </c>
      <c r="AG31" s="1116"/>
      <c r="AH31" s="1116"/>
      <c r="AI31" s="1116"/>
      <c r="AJ31" s="1117"/>
      <c r="AK31" s="1073">
        <v>7</v>
      </c>
      <c r="AL31" s="1064"/>
      <c r="AM31" s="1064"/>
      <c r="AN31" s="1064"/>
      <c r="AO31" s="1064"/>
      <c r="AP31" s="1064">
        <v>239</v>
      </c>
      <c r="AQ31" s="1064"/>
      <c r="AR31" s="1064"/>
      <c r="AS31" s="1064"/>
      <c r="AT31" s="1064"/>
      <c r="AU31" s="1064">
        <v>84</v>
      </c>
      <c r="AV31" s="1064"/>
      <c r="AW31" s="1064"/>
      <c r="AX31" s="1064"/>
      <c r="AY31" s="1064"/>
      <c r="AZ31" s="1138"/>
      <c r="BA31" s="1138"/>
      <c r="BB31" s="1138"/>
      <c r="BC31" s="1138"/>
      <c r="BD31" s="1138"/>
      <c r="BE31" s="1128" t="s">
        <v>409</v>
      </c>
      <c r="BF31" s="1128"/>
      <c r="BG31" s="1128"/>
      <c r="BH31" s="1128"/>
      <c r="BI31" s="1129"/>
      <c r="BJ31" s="253"/>
      <c r="BK31" s="253"/>
      <c r="BL31" s="253"/>
      <c r="BM31" s="253"/>
      <c r="BN31" s="253"/>
      <c r="BO31" s="266"/>
      <c r="BP31" s="266"/>
      <c r="BQ31" s="263">
        <v>25</v>
      </c>
      <c r="BR31" s="264"/>
      <c r="BS31" s="1110"/>
      <c r="BT31" s="1111"/>
      <c r="BU31" s="1111"/>
      <c r="BV31" s="1111"/>
      <c r="BW31" s="1111"/>
      <c r="BX31" s="1111"/>
      <c r="BY31" s="1111"/>
      <c r="BZ31" s="1111"/>
      <c r="CA31" s="1111"/>
      <c r="CB31" s="1111"/>
      <c r="CC31" s="1111"/>
      <c r="CD31" s="1111"/>
      <c r="CE31" s="1111"/>
      <c r="CF31" s="1111"/>
      <c r="CG31" s="1112"/>
      <c r="CH31" s="1085"/>
      <c r="CI31" s="1086"/>
      <c r="CJ31" s="1086"/>
      <c r="CK31" s="1086"/>
      <c r="CL31" s="1087"/>
      <c r="CM31" s="1085"/>
      <c r="CN31" s="1086"/>
      <c r="CO31" s="1086"/>
      <c r="CP31" s="1086"/>
      <c r="CQ31" s="1087"/>
      <c r="CR31" s="1085"/>
      <c r="CS31" s="1086"/>
      <c r="CT31" s="1086"/>
      <c r="CU31" s="1086"/>
      <c r="CV31" s="1087"/>
      <c r="CW31" s="1085"/>
      <c r="CX31" s="1086"/>
      <c r="CY31" s="1086"/>
      <c r="CZ31" s="1086"/>
      <c r="DA31" s="1087"/>
      <c r="DB31" s="1085"/>
      <c r="DC31" s="1086"/>
      <c r="DD31" s="1086"/>
      <c r="DE31" s="1086"/>
      <c r="DF31" s="1087"/>
      <c r="DG31" s="1085"/>
      <c r="DH31" s="1086"/>
      <c r="DI31" s="1086"/>
      <c r="DJ31" s="1086"/>
      <c r="DK31" s="1087"/>
      <c r="DL31" s="1085"/>
      <c r="DM31" s="1086"/>
      <c r="DN31" s="1086"/>
      <c r="DO31" s="1086"/>
      <c r="DP31" s="1087"/>
      <c r="DQ31" s="1085"/>
      <c r="DR31" s="1086"/>
      <c r="DS31" s="1086"/>
      <c r="DT31" s="1086"/>
      <c r="DU31" s="1087"/>
      <c r="DV31" s="1088"/>
      <c r="DW31" s="1089"/>
      <c r="DX31" s="1089"/>
      <c r="DY31" s="1089"/>
      <c r="DZ31" s="1090"/>
      <c r="EA31" s="247"/>
    </row>
    <row r="32" spans="1:131" s="248" customFormat="1" ht="26.25" customHeight="1" x14ac:dyDescent="0.15">
      <c r="A32" s="267">
        <v>5</v>
      </c>
      <c r="B32" s="1133" t="s">
        <v>410</v>
      </c>
      <c r="C32" s="1134"/>
      <c r="D32" s="1134"/>
      <c r="E32" s="1134"/>
      <c r="F32" s="1134"/>
      <c r="G32" s="1134"/>
      <c r="H32" s="1134"/>
      <c r="I32" s="1134"/>
      <c r="J32" s="1134"/>
      <c r="K32" s="1134"/>
      <c r="L32" s="1134"/>
      <c r="M32" s="1134"/>
      <c r="N32" s="1134"/>
      <c r="O32" s="1134"/>
      <c r="P32" s="1135"/>
      <c r="Q32" s="1139">
        <v>50</v>
      </c>
      <c r="R32" s="1140"/>
      <c r="S32" s="1140"/>
      <c r="T32" s="1140"/>
      <c r="U32" s="1140"/>
      <c r="V32" s="1140">
        <v>50</v>
      </c>
      <c r="W32" s="1140"/>
      <c r="X32" s="1140"/>
      <c r="Y32" s="1140"/>
      <c r="Z32" s="1140"/>
      <c r="AA32" s="1140">
        <v>0</v>
      </c>
      <c r="AB32" s="1140"/>
      <c r="AC32" s="1140"/>
      <c r="AD32" s="1140"/>
      <c r="AE32" s="1141"/>
      <c r="AF32" s="1115">
        <v>0</v>
      </c>
      <c r="AG32" s="1116"/>
      <c r="AH32" s="1116"/>
      <c r="AI32" s="1116"/>
      <c r="AJ32" s="1117"/>
      <c r="AK32" s="1073">
        <v>33</v>
      </c>
      <c r="AL32" s="1064"/>
      <c r="AM32" s="1064"/>
      <c r="AN32" s="1064"/>
      <c r="AO32" s="1064"/>
      <c r="AP32" s="1064">
        <v>208</v>
      </c>
      <c r="AQ32" s="1064"/>
      <c r="AR32" s="1064"/>
      <c r="AS32" s="1064"/>
      <c r="AT32" s="1064"/>
      <c r="AU32" s="1064">
        <v>208</v>
      </c>
      <c r="AV32" s="1064"/>
      <c r="AW32" s="1064"/>
      <c r="AX32" s="1064"/>
      <c r="AY32" s="1064"/>
      <c r="AZ32" s="1138"/>
      <c r="BA32" s="1138"/>
      <c r="BB32" s="1138"/>
      <c r="BC32" s="1138"/>
      <c r="BD32" s="1138"/>
      <c r="BE32" s="1128" t="s">
        <v>411</v>
      </c>
      <c r="BF32" s="1128"/>
      <c r="BG32" s="1128"/>
      <c r="BH32" s="1128"/>
      <c r="BI32" s="1129"/>
      <c r="BJ32" s="253"/>
      <c r="BK32" s="253"/>
      <c r="BL32" s="253"/>
      <c r="BM32" s="253"/>
      <c r="BN32" s="253"/>
      <c r="BO32" s="266"/>
      <c r="BP32" s="266"/>
      <c r="BQ32" s="263">
        <v>26</v>
      </c>
      <c r="BR32" s="264"/>
      <c r="BS32" s="1110"/>
      <c r="BT32" s="1111"/>
      <c r="BU32" s="1111"/>
      <c r="BV32" s="1111"/>
      <c r="BW32" s="1111"/>
      <c r="BX32" s="1111"/>
      <c r="BY32" s="1111"/>
      <c r="BZ32" s="1111"/>
      <c r="CA32" s="1111"/>
      <c r="CB32" s="1111"/>
      <c r="CC32" s="1111"/>
      <c r="CD32" s="1111"/>
      <c r="CE32" s="1111"/>
      <c r="CF32" s="1111"/>
      <c r="CG32" s="1112"/>
      <c r="CH32" s="1085"/>
      <c r="CI32" s="1086"/>
      <c r="CJ32" s="1086"/>
      <c r="CK32" s="1086"/>
      <c r="CL32" s="1087"/>
      <c r="CM32" s="1085"/>
      <c r="CN32" s="1086"/>
      <c r="CO32" s="1086"/>
      <c r="CP32" s="1086"/>
      <c r="CQ32" s="1087"/>
      <c r="CR32" s="1085"/>
      <c r="CS32" s="1086"/>
      <c r="CT32" s="1086"/>
      <c r="CU32" s="1086"/>
      <c r="CV32" s="1087"/>
      <c r="CW32" s="1085"/>
      <c r="CX32" s="1086"/>
      <c r="CY32" s="1086"/>
      <c r="CZ32" s="1086"/>
      <c r="DA32" s="1087"/>
      <c r="DB32" s="1085"/>
      <c r="DC32" s="1086"/>
      <c r="DD32" s="1086"/>
      <c r="DE32" s="1086"/>
      <c r="DF32" s="1087"/>
      <c r="DG32" s="1085"/>
      <c r="DH32" s="1086"/>
      <c r="DI32" s="1086"/>
      <c r="DJ32" s="1086"/>
      <c r="DK32" s="1087"/>
      <c r="DL32" s="1085"/>
      <c r="DM32" s="1086"/>
      <c r="DN32" s="1086"/>
      <c r="DO32" s="1086"/>
      <c r="DP32" s="1087"/>
      <c r="DQ32" s="1085"/>
      <c r="DR32" s="1086"/>
      <c r="DS32" s="1086"/>
      <c r="DT32" s="1086"/>
      <c r="DU32" s="1087"/>
      <c r="DV32" s="1088"/>
      <c r="DW32" s="1089"/>
      <c r="DX32" s="1089"/>
      <c r="DY32" s="1089"/>
      <c r="DZ32" s="1090"/>
      <c r="EA32" s="247"/>
    </row>
    <row r="33" spans="1:131" s="248" customFormat="1" ht="26.25" customHeight="1" x14ac:dyDescent="0.15">
      <c r="A33" s="267">
        <v>6</v>
      </c>
      <c r="B33" s="1133"/>
      <c r="C33" s="1134"/>
      <c r="D33" s="1134"/>
      <c r="E33" s="1134"/>
      <c r="F33" s="1134"/>
      <c r="G33" s="1134"/>
      <c r="H33" s="1134"/>
      <c r="I33" s="1134"/>
      <c r="J33" s="1134"/>
      <c r="K33" s="1134"/>
      <c r="L33" s="1134"/>
      <c r="M33" s="1134"/>
      <c r="N33" s="1134"/>
      <c r="O33" s="1134"/>
      <c r="P33" s="1135"/>
      <c r="Q33" s="1139"/>
      <c r="R33" s="1140"/>
      <c r="S33" s="1140"/>
      <c r="T33" s="1140"/>
      <c r="U33" s="1140"/>
      <c r="V33" s="1140"/>
      <c r="W33" s="1140"/>
      <c r="X33" s="1140"/>
      <c r="Y33" s="1140"/>
      <c r="Z33" s="1140"/>
      <c r="AA33" s="1140"/>
      <c r="AB33" s="1140"/>
      <c r="AC33" s="1140"/>
      <c r="AD33" s="1140"/>
      <c r="AE33" s="1141"/>
      <c r="AF33" s="1115"/>
      <c r="AG33" s="1116"/>
      <c r="AH33" s="1116"/>
      <c r="AI33" s="1116"/>
      <c r="AJ33" s="1117"/>
      <c r="AK33" s="1073"/>
      <c r="AL33" s="1064"/>
      <c r="AM33" s="1064"/>
      <c r="AN33" s="1064"/>
      <c r="AO33" s="1064"/>
      <c r="AP33" s="1064"/>
      <c r="AQ33" s="1064"/>
      <c r="AR33" s="1064"/>
      <c r="AS33" s="1064"/>
      <c r="AT33" s="1064"/>
      <c r="AU33" s="1064"/>
      <c r="AV33" s="1064"/>
      <c r="AW33" s="1064"/>
      <c r="AX33" s="1064"/>
      <c r="AY33" s="1064"/>
      <c r="AZ33" s="1138"/>
      <c r="BA33" s="1138"/>
      <c r="BB33" s="1138"/>
      <c r="BC33" s="1138"/>
      <c r="BD33" s="1138"/>
      <c r="BE33" s="1128"/>
      <c r="BF33" s="1128"/>
      <c r="BG33" s="1128"/>
      <c r="BH33" s="1128"/>
      <c r="BI33" s="1129"/>
      <c r="BJ33" s="253"/>
      <c r="BK33" s="253"/>
      <c r="BL33" s="253"/>
      <c r="BM33" s="253"/>
      <c r="BN33" s="253"/>
      <c r="BO33" s="266"/>
      <c r="BP33" s="266"/>
      <c r="BQ33" s="263">
        <v>27</v>
      </c>
      <c r="BR33" s="264"/>
      <c r="BS33" s="1110"/>
      <c r="BT33" s="1111"/>
      <c r="BU33" s="1111"/>
      <c r="BV33" s="1111"/>
      <c r="BW33" s="1111"/>
      <c r="BX33" s="1111"/>
      <c r="BY33" s="1111"/>
      <c r="BZ33" s="1111"/>
      <c r="CA33" s="1111"/>
      <c r="CB33" s="1111"/>
      <c r="CC33" s="1111"/>
      <c r="CD33" s="1111"/>
      <c r="CE33" s="1111"/>
      <c r="CF33" s="1111"/>
      <c r="CG33" s="1112"/>
      <c r="CH33" s="1085"/>
      <c r="CI33" s="1086"/>
      <c r="CJ33" s="1086"/>
      <c r="CK33" s="1086"/>
      <c r="CL33" s="1087"/>
      <c r="CM33" s="1085"/>
      <c r="CN33" s="1086"/>
      <c r="CO33" s="1086"/>
      <c r="CP33" s="1086"/>
      <c r="CQ33" s="1087"/>
      <c r="CR33" s="1085"/>
      <c r="CS33" s="1086"/>
      <c r="CT33" s="1086"/>
      <c r="CU33" s="1086"/>
      <c r="CV33" s="1087"/>
      <c r="CW33" s="1085"/>
      <c r="CX33" s="1086"/>
      <c r="CY33" s="1086"/>
      <c r="CZ33" s="1086"/>
      <c r="DA33" s="1087"/>
      <c r="DB33" s="1085"/>
      <c r="DC33" s="1086"/>
      <c r="DD33" s="1086"/>
      <c r="DE33" s="1086"/>
      <c r="DF33" s="1087"/>
      <c r="DG33" s="1085"/>
      <c r="DH33" s="1086"/>
      <c r="DI33" s="1086"/>
      <c r="DJ33" s="1086"/>
      <c r="DK33" s="1087"/>
      <c r="DL33" s="1085"/>
      <c r="DM33" s="1086"/>
      <c r="DN33" s="1086"/>
      <c r="DO33" s="1086"/>
      <c r="DP33" s="1087"/>
      <c r="DQ33" s="1085"/>
      <c r="DR33" s="1086"/>
      <c r="DS33" s="1086"/>
      <c r="DT33" s="1086"/>
      <c r="DU33" s="1087"/>
      <c r="DV33" s="1088"/>
      <c r="DW33" s="1089"/>
      <c r="DX33" s="1089"/>
      <c r="DY33" s="1089"/>
      <c r="DZ33" s="1090"/>
      <c r="EA33" s="247"/>
    </row>
    <row r="34" spans="1:131" s="248" customFormat="1" ht="26.25" customHeight="1" x14ac:dyDescent="0.15">
      <c r="A34" s="267">
        <v>7</v>
      </c>
      <c r="B34" s="1133"/>
      <c r="C34" s="1134"/>
      <c r="D34" s="1134"/>
      <c r="E34" s="1134"/>
      <c r="F34" s="1134"/>
      <c r="G34" s="1134"/>
      <c r="H34" s="1134"/>
      <c r="I34" s="1134"/>
      <c r="J34" s="1134"/>
      <c r="K34" s="1134"/>
      <c r="L34" s="1134"/>
      <c r="M34" s="1134"/>
      <c r="N34" s="1134"/>
      <c r="O34" s="1134"/>
      <c r="P34" s="1135"/>
      <c r="Q34" s="1139"/>
      <c r="R34" s="1140"/>
      <c r="S34" s="1140"/>
      <c r="T34" s="1140"/>
      <c r="U34" s="1140"/>
      <c r="V34" s="1140"/>
      <c r="W34" s="1140"/>
      <c r="X34" s="1140"/>
      <c r="Y34" s="1140"/>
      <c r="Z34" s="1140"/>
      <c r="AA34" s="1140"/>
      <c r="AB34" s="1140"/>
      <c r="AC34" s="1140"/>
      <c r="AD34" s="1140"/>
      <c r="AE34" s="1141"/>
      <c r="AF34" s="1115"/>
      <c r="AG34" s="1116"/>
      <c r="AH34" s="1116"/>
      <c r="AI34" s="1116"/>
      <c r="AJ34" s="1117"/>
      <c r="AK34" s="1073"/>
      <c r="AL34" s="1064"/>
      <c r="AM34" s="1064"/>
      <c r="AN34" s="1064"/>
      <c r="AO34" s="1064"/>
      <c r="AP34" s="1064"/>
      <c r="AQ34" s="1064"/>
      <c r="AR34" s="1064"/>
      <c r="AS34" s="1064"/>
      <c r="AT34" s="1064"/>
      <c r="AU34" s="1064"/>
      <c r="AV34" s="1064"/>
      <c r="AW34" s="1064"/>
      <c r="AX34" s="1064"/>
      <c r="AY34" s="1064"/>
      <c r="AZ34" s="1138"/>
      <c r="BA34" s="1138"/>
      <c r="BB34" s="1138"/>
      <c r="BC34" s="1138"/>
      <c r="BD34" s="1138"/>
      <c r="BE34" s="1128"/>
      <c r="BF34" s="1128"/>
      <c r="BG34" s="1128"/>
      <c r="BH34" s="1128"/>
      <c r="BI34" s="1129"/>
      <c r="BJ34" s="253"/>
      <c r="BK34" s="253"/>
      <c r="BL34" s="253"/>
      <c r="BM34" s="253"/>
      <c r="BN34" s="253"/>
      <c r="BO34" s="266"/>
      <c r="BP34" s="266"/>
      <c r="BQ34" s="263">
        <v>28</v>
      </c>
      <c r="BR34" s="264"/>
      <c r="BS34" s="1110"/>
      <c r="BT34" s="1111"/>
      <c r="BU34" s="1111"/>
      <c r="BV34" s="1111"/>
      <c r="BW34" s="1111"/>
      <c r="BX34" s="1111"/>
      <c r="BY34" s="1111"/>
      <c r="BZ34" s="1111"/>
      <c r="CA34" s="1111"/>
      <c r="CB34" s="1111"/>
      <c r="CC34" s="1111"/>
      <c r="CD34" s="1111"/>
      <c r="CE34" s="1111"/>
      <c r="CF34" s="1111"/>
      <c r="CG34" s="1112"/>
      <c r="CH34" s="1085"/>
      <c r="CI34" s="1086"/>
      <c r="CJ34" s="1086"/>
      <c r="CK34" s="1086"/>
      <c r="CL34" s="1087"/>
      <c r="CM34" s="1085"/>
      <c r="CN34" s="1086"/>
      <c r="CO34" s="1086"/>
      <c r="CP34" s="1086"/>
      <c r="CQ34" s="1087"/>
      <c r="CR34" s="1085"/>
      <c r="CS34" s="1086"/>
      <c r="CT34" s="1086"/>
      <c r="CU34" s="1086"/>
      <c r="CV34" s="1087"/>
      <c r="CW34" s="1085"/>
      <c r="CX34" s="1086"/>
      <c r="CY34" s="1086"/>
      <c r="CZ34" s="1086"/>
      <c r="DA34" s="1087"/>
      <c r="DB34" s="1085"/>
      <c r="DC34" s="1086"/>
      <c r="DD34" s="1086"/>
      <c r="DE34" s="1086"/>
      <c r="DF34" s="1087"/>
      <c r="DG34" s="1085"/>
      <c r="DH34" s="1086"/>
      <c r="DI34" s="1086"/>
      <c r="DJ34" s="1086"/>
      <c r="DK34" s="1087"/>
      <c r="DL34" s="1085"/>
      <c r="DM34" s="1086"/>
      <c r="DN34" s="1086"/>
      <c r="DO34" s="1086"/>
      <c r="DP34" s="1087"/>
      <c r="DQ34" s="1085"/>
      <c r="DR34" s="1086"/>
      <c r="DS34" s="1086"/>
      <c r="DT34" s="1086"/>
      <c r="DU34" s="1087"/>
      <c r="DV34" s="1088"/>
      <c r="DW34" s="1089"/>
      <c r="DX34" s="1089"/>
      <c r="DY34" s="1089"/>
      <c r="DZ34" s="1090"/>
      <c r="EA34" s="247"/>
    </row>
    <row r="35" spans="1:131" s="248" customFormat="1" ht="26.25" customHeight="1" x14ac:dyDescent="0.15">
      <c r="A35" s="267">
        <v>8</v>
      </c>
      <c r="B35" s="1133"/>
      <c r="C35" s="1134"/>
      <c r="D35" s="1134"/>
      <c r="E35" s="1134"/>
      <c r="F35" s="1134"/>
      <c r="G35" s="1134"/>
      <c r="H35" s="1134"/>
      <c r="I35" s="1134"/>
      <c r="J35" s="1134"/>
      <c r="K35" s="1134"/>
      <c r="L35" s="1134"/>
      <c r="M35" s="1134"/>
      <c r="N35" s="1134"/>
      <c r="O35" s="1134"/>
      <c r="P35" s="1135"/>
      <c r="Q35" s="1139"/>
      <c r="R35" s="1140"/>
      <c r="S35" s="1140"/>
      <c r="T35" s="1140"/>
      <c r="U35" s="1140"/>
      <c r="V35" s="1140"/>
      <c r="W35" s="1140"/>
      <c r="X35" s="1140"/>
      <c r="Y35" s="1140"/>
      <c r="Z35" s="1140"/>
      <c r="AA35" s="1140"/>
      <c r="AB35" s="1140"/>
      <c r="AC35" s="1140"/>
      <c r="AD35" s="1140"/>
      <c r="AE35" s="1141"/>
      <c r="AF35" s="1115"/>
      <c r="AG35" s="1116"/>
      <c r="AH35" s="1116"/>
      <c r="AI35" s="1116"/>
      <c r="AJ35" s="1117"/>
      <c r="AK35" s="1073"/>
      <c r="AL35" s="1064"/>
      <c r="AM35" s="1064"/>
      <c r="AN35" s="1064"/>
      <c r="AO35" s="1064"/>
      <c r="AP35" s="1064"/>
      <c r="AQ35" s="1064"/>
      <c r="AR35" s="1064"/>
      <c r="AS35" s="1064"/>
      <c r="AT35" s="1064"/>
      <c r="AU35" s="1064"/>
      <c r="AV35" s="1064"/>
      <c r="AW35" s="1064"/>
      <c r="AX35" s="1064"/>
      <c r="AY35" s="1064"/>
      <c r="AZ35" s="1138"/>
      <c r="BA35" s="1138"/>
      <c r="BB35" s="1138"/>
      <c r="BC35" s="1138"/>
      <c r="BD35" s="1138"/>
      <c r="BE35" s="1128"/>
      <c r="BF35" s="1128"/>
      <c r="BG35" s="1128"/>
      <c r="BH35" s="1128"/>
      <c r="BI35" s="1129"/>
      <c r="BJ35" s="253"/>
      <c r="BK35" s="253"/>
      <c r="BL35" s="253"/>
      <c r="BM35" s="253"/>
      <c r="BN35" s="253"/>
      <c r="BO35" s="266"/>
      <c r="BP35" s="266"/>
      <c r="BQ35" s="263">
        <v>29</v>
      </c>
      <c r="BR35" s="264"/>
      <c r="BS35" s="1110"/>
      <c r="BT35" s="1111"/>
      <c r="BU35" s="1111"/>
      <c r="BV35" s="1111"/>
      <c r="BW35" s="1111"/>
      <c r="BX35" s="1111"/>
      <c r="BY35" s="1111"/>
      <c r="BZ35" s="1111"/>
      <c r="CA35" s="1111"/>
      <c r="CB35" s="1111"/>
      <c r="CC35" s="1111"/>
      <c r="CD35" s="1111"/>
      <c r="CE35" s="1111"/>
      <c r="CF35" s="1111"/>
      <c r="CG35" s="1112"/>
      <c r="CH35" s="1085"/>
      <c r="CI35" s="1086"/>
      <c r="CJ35" s="1086"/>
      <c r="CK35" s="1086"/>
      <c r="CL35" s="1087"/>
      <c r="CM35" s="1085"/>
      <c r="CN35" s="1086"/>
      <c r="CO35" s="1086"/>
      <c r="CP35" s="1086"/>
      <c r="CQ35" s="1087"/>
      <c r="CR35" s="1085"/>
      <c r="CS35" s="1086"/>
      <c r="CT35" s="1086"/>
      <c r="CU35" s="1086"/>
      <c r="CV35" s="1087"/>
      <c r="CW35" s="1085"/>
      <c r="CX35" s="1086"/>
      <c r="CY35" s="1086"/>
      <c r="CZ35" s="1086"/>
      <c r="DA35" s="1087"/>
      <c r="DB35" s="1085"/>
      <c r="DC35" s="1086"/>
      <c r="DD35" s="1086"/>
      <c r="DE35" s="1086"/>
      <c r="DF35" s="1087"/>
      <c r="DG35" s="1085"/>
      <c r="DH35" s="1086"/>
      <c r="DI35" s="1086"/>
      <c r="DJ35" s="1086"/>
      <c r="DK35" s="1087"/>
      <c r="DL35" s="1085"/>
      <c r="DM35" s="1086"/>
      <c r="DN35" s="1086"/>
      <c r="DO35" s="1086"/>
      <c r="DP35" s="1087"/>
      <c r="DQ35" s="1085"/>
      <c r="DR35" s="1086"/>
      <c r="DS35" s="1086"/>
      <c r="DT35" s="1086"/>
      <c r="DU35" s="1087"/>
      <c r="DV35" s="1088"/>
      <c r="DW35" s="1089"/>
      <c r="DX35" s="1089"/>
      <c r="DY35" s="1089"/>
      <c r="DZ35" s="1090"/>
      <c r="EA35" s="247"/>
    </row>
    <row r="36" spans="1:131" s="248" customFormat="1" ht="26.25" customHeight="1" x14ac:dyDescent="0.15">
      <c r="A36" s="267">
        <v>9</v>
      </c>
      <c r="B36" s="1133"/>
      <c r="C36" s="1134"/>
      <c r="D36" s="1134"/>
      <c r="E36" s="1134"/>
      <c r="F36" s="1134"/>
      <c r="G36" s="1134"/>
      <c r="H36" s="1134"/>
      <c r="I36" s="1134"/>
      <c r="J36" s="1134"/>
      <c r="K36" s="1134"/>
      <c r="L36" s="1134"/>
      <c r="M36" s="1134"/>
      <c r="N36" s="1134"/>
      <c r="O36" s="1134"/>
      <c r="P36" s="1135"/>
      <c r="Q36" s="1139"/>
      <c r="R36" s="1140"/>
      <c r="S36" s="1140"/>
      <c r="T36" s="1140"/>
      <c r="U36" s="1140"/>
      <c r="V36" s="1140"/>
      <c r="W36" s="1140"/>
      <c r="X36" s="1140"/>
      <c r="Y36" s="1140"/>
      <c r="Z36" s="1140"/>
      <c r="AA36" s="1140"/>
      <c r="AB36" s="1140"/>
      <c r="AC36" s="1140"/>
      <c r="AD36" s="1140"/>
      <c r="AE36" s="1141"/>
      <c r="AF36" s="1115"/>
      <c r="AG36" s="1116"/>
      <c r="AH36" s="1116"/>
      <c r="AI36" s="1116"/>
      <c r="AJ36" s="1117"/>
      <c r="AK36" s="1073"/>
      <c r="AL36" s="1064"/>
      <c r="AM36" s="1064"/>
      <c r="AN36" s="1064"/>
      <c r="AO36" s="1064"/>
      <c r="AP36" s="1064"/>
      <c r="AQ36" s="1064"/>
      <c r="AR36" s="1064"/>
      <c r="AS36" s="1064"/>
      <c r="AT36" s="1064"/>
      <c r="AU36" s="1064"/>
      <c r="AV36" s="1064"/>
      <c r="AW36" s="1064"/>
      <c r="AX36" s="1064"/>
      <c r="AY36" s="1064"/>
      <c r="AZ36" s="1138"/>
      <c r="BA36" s="1138"/>
      <c r="BB36" s="1138"/>
      <c r="BC36" s="1138"/>
      <c r="BD36" s="1138"/>
      <c r="BE36" s="1128"/>
      <c r="BF36" s="1128"/>
      <c r="BG36" s="1128"/>
      <c r="BH36" s="1128"/>
      <c r="BI36" s="1129"/>
      <c r="BJ36" s="253"/>
      <c r="BK36" s="253"/>
      <c r="BL36" s="253"/>
      <c r="BM36" s="253"/>
      <c r="BN36" s="253"/>
      <c r="BO36" s="266"/>
      <c r="BP36" s="266"/>
      <c r="BQ36" s="263">
        <v>30</v>
      </c>
      <c r="BR36" s="264"/>
      <c r="BS36" s="1110"/>
      <c r="BT36" s="1111"/>
      <c r="BU36" s="1111"/>
      <c r="BV36" s="1111"/>
      <c r="BW36" s="1111"/>
      <c r="BX36" s="1111"/>
      <c r="BY36" s="1111"/>
      <c r="BZ36" s="1111"/>
      <c r="CA36" s="1111"/>
      <c r="CB36" s="1111"/>
      <c r="CC36" s="1111"/>
      <c r="CD36" s="1111"/>
      <c r="CE36" s="1111"/>
      <c r="CF36" s="1111"/>
      <c r="CG36" s="1112"/>
      <c r="CH36" s="1085"/>
      <c r="CI36" s="1086"/>
      <c r="CJ36" s="1086"/>
      <c r="CK36" s="1086"/>
      <c r="CL36" s="1087"/>
      <c r="CM36" s="1085"/>
      <c r="CN36" s="1086"/>
      <c r="CO36" s="1086"/>
      <c r="CP36" s="1086"/>
      <c r="CQ36" s="1087"/>
      <c r="CR36" s="1085"/>
      <c r="CS36" s="1086"/>
      <c r="CT36" s="1086"/>
      <c r="CU36" s="1086"/>
      <c r="CV36" s="1087"/>
      <c r="CW36" s="1085"/>
      <c r="CX36" s="1086"/>
      <c r="CY36" s="1086"/>
      <c r="CZ36" s="1086"/>
      <c r="DA36" s="1087"/>
      <c r="DB36" s="1085"/>
      <c r="DC36" s="1086"/>
      <c r="DD36" s="1086"/>
      <c r="DE36" s="1086"/>
      <c r="DF36" s="1087"/>
      <c r="DG36" s="1085"/>
      <c r="DH36" s="1086"/>
      <c r="DI36" s="1086"/>
      <c r="DJ36" s="1086"/>
      <c r="DK36" s="1087"/>
      <c r="DL36" s="1085"/>
      <c r="DM36" s="1086"/>
      <c r="DN36" s="1086"/>
      <c r="DO36" s="1086"/>
      <c r="DP36" s="1087"/>
      <c r="DQ36" s="1085"/>
      <c r="DR36" s="1086"/>
      <c r="DS36" s="1086"/>
      <c r="DT36" s="1086"/>
      <c r="DU36" s="1087"/>
      <c r="DV36" s="1088"/>
      <c r="DW36" s="1089"/>
      <c r="DX36" s="1089"/>
      <c r="DY36" s="1089"/>
      <c r="DZ36" s="1090"/>
      <c r="EA36" s="247"/>
    </row>
    <row r="37" spans="1:131" s="248" customFormat="1" ht="26.25" customHeight="1" x14ac:dyDescent="0.15">
      <c r="A37" s="267">
        <v>10</v>
      </c>
      <c r="B37" s="1133"/>
      <c r="C37" s="1134"/>
      <c r="D37" s="1134"/>
      <c r="E37" s="1134"/>
      <c r="F37" s="1134"/>
      <c r="G37" s="1134"/>
      <c r="H37" s="1134"/>
      <c r="I37" s="1134"/>
      <c r="J37" s="1134"/>
      <c r="K37" s="1134"/>
      <c r="L37" s="1134"/>
      <c r="M37" s="1134"/>
      <c r="N37" s="1134"/>
      <c r="O37" s="1134"/>
      <c r="P37" s="1135"/>
      <c r="Q37" s="1139"/>
      <c r="R37" s="1140"/>
      <c r="S37" s="1140"/>
      <c r="T37" s="1140"/>
      <c r="U37" s="1140"/>
      <c r="V37" s="1140"/>
      <c r="W37" s="1140"/>
      <c r="X37" s="1140"/>
      <c r="Y37" s="1140"/>
      <c r="Z37" s="1140"/>
      <c r="AA37" s="1140"/>
      <c r="AB37" s="1140"/>
      <c r="AC37" s="1140"/>
      <c r="AD37" s="1140"/>
      <c r="AE37" s="1141"/>
      <c r="AF37" s="1115"/>
      <c r="AG37" s="1116"/>
      <c r="AH37" s="1116"/>
      <c r="AI37" s="1116"/>
      <c r="AJ37" s="1117"/>
      <c r="AK37" s="1073"/>
      <c r="AL37" s="1064"/>
      <c r="AM37" s="1064"/>
      <c r="AN37" s="1064"/>
      <c r="AO37" s="1064"/>
      <c r="AP37" s="1064"/>
      <c r="AQ37" s="1064"/>
      <c r="AR37" s="1064"/>
      <c r="AS37" s="1064"/>
      <c r="AT37" s="1064"/>
      <c r="AU37" s="1064"/>
      <c r="AV37" s="1064"/>
      <c r="AW37" s="1064"/>
      <c r="AX37" s="1064"/>
      <c r="AY37" s="1064"/>
      <c r="AZ37" s="1138"/>
      <c r="BA37" s="1138"/>
      <c r="BB37" s="1138"/>
      <c r="BC37" s="1138"/>
      <c r="BD37" s="1138"/>
      <c r="BE37" s="1128"/>
      <c r="BF37" s="1128"/>
      <c r="BG37" s="1128"/>
      <c r="BH37" s="1128"/>
      <c r="BI37" s="1129"/>
      <c r="BJ37" s="253"/>
      <c r="BK37" s="253"/>
      <c r="BL37" s="253"/>
      <c r="BM37" s="253"/>
      <c r="BN37" s="253"/>
      <c r="BO37" s="266"/>
      <c r="BP37" s="266"/>
      <c r="BQ37" s="263">
        <v>31</v>
      </c>
      <c r="BR37" s="264"/>
      <c r="BS37" s="1110"/>
      <c r="BT37" s="1111"/>
      <c r="BU37" s="1111"/>
      <c r="BV37" s="1111"/>
      <c r="BW37" s="1111"/>
      <c r="BX37" s="1111"/>
      <c r="BY37" s="1111"/>
      <c r="BZ37" s="1111"/>
      <c r="CA37" s="1111"/>
      <c r="CB37" s="1111"/>
      <c r="CC37" s="1111"/>
      <c r="CD37" s="1111"/>
      <c r="CE37" s="1111"/>
      <c r="CF37" s="1111"/>
      <c r="CG37" s="1112"/>
      <c r="CH37" s="1085"/>
      <c r="CI37" s="1086"/>
      <c r="CJ37" s="1086"/>
      <c r="CK37" s="1086"/>
      <c r="CL37" s="1087"/>
      <c r="CM37" s="1085"/>
      <c r="CN37" s="1086"/>
      <c r="CO37" s="1086"/>
      <c r="CP37" s="1086"/>
      <c r="CQ37" s="1087"/>
      <c r="CR37" s="1085"/>
      <c r="CS37" s="1086"/>
      <c r="CT37" s="1086"/>
      <c r="CU37" s="1086"/>
      <c r="CV37" s="1087"/>
      <c r="CW37" s="1085"/>
      <c r="CX37" s="1086"/>
      <c r="CY37" s="1086"/>
      <c r="CZ37" s="1086"/>
      <c r="DA37" s="1087"/>
      <c r="DB37" s="1085"/>
      <c r="DC37" s="1086"/>
      <c r="DD37" s="1086"/>
      <c r="DE37" s="1086"/>
      <c r="DF37" s="1087"/>
      <c r="DG37" s="1085"/>
      <c r="DH37" s="1086"/>
      <c r="DI37" s="1086"/>
      <c r="DJ37" s="1086"/>
      <c r="DK37" s="1087"/>
      <c r="DL37" s="1085"/>
      <c r="DM37" s="1086"/>
      <c r="DN37" s="1086"/>
      <c r="DO37" s="1086"/>
      <c r="DP37" s="1087"/>
      <c r="DQ37" s="1085"/>
      <c r="DR37" s="1086"/>
      <c r="DS37" s="1086"/>
      <c r="DT37" s="1086"/>
      <c r="DU37" s="1087"/>
      <c r="DV37" s="1088"/>
      <c r="DW37" s="1089"/>
      <c r="DX37" s="1089"/>
      <c r="DY37" s="1089"/>
      <c r="DZ37" s="1090"/>
      <c r="EA37" s="247"/>
    </row>
    <row r="38" spans="1:131" s="248" customFormat="1" ht="26.25" customHeight="1" x14ac:dyDescent="0.15">
      <c r="A38" s="267">
        <v>11</v>
      </c>
      <c r="B38" s="1133"/>
      <c r="C38" s="1134"/>
      <c r="D38" s="1134"/>
      <c r="E38" s="1134"/>
      <c r="F38" s="1134"/>
      <c r="G38" s="1134"/>
      <c r="H38" s="1134"/>
      <c r="I38" s="1134"/>
      <c r="J38" s="1134"/>
      <c r="K38" s="1134"/>
      <c r="L38" s="1134"/>
      <c r="M38" s="1134"/>
      <c r="N38" s="1134"/>
      <c r="O38" s="1134"/>
      <c r="P38" s="1135"/>
      <c r="Q38" s="1139"/>
      <c r="R38" s="1140"/>
      <c r="S38" s="1140"/>
      <c r="T38" s="1140"/>
      <c r="U38" s="1140"/>
      <c r="V38" s="1140"/>
      <c r="W38" s="1140"/>
      <c r="X38" s="1140"/>
      <c r="Y38" s="1140"/>
      <c r="Z38" s="1140"/>
      <c r="AA38" s="1140"/>
      <c r="AB38" s="1140"/>
      <c r="AC38" s="1140"/>
      <c r="AD38" s="1140"/>
      <c r="AE38" s="1141"/>
      <c r="AF38" s="1115"/>
      <c r="AG38" s="1116"/>
      <c r="AH38" s="1116"/>
      <c r="AI38" s="1116"/>
      <c r="AJ38" s="1117"/>
      <c r="AK38" s="1073"/>
      <c r="AL38" s="1064"/>
      <c r="AM38" s="1064"/>
      <c r="AN38" s="1064"/>
      <c r="AO38" s="1064"/>
      <c r="AP38" s="1064"/>
      <c r="AQ38" s="1064"/>
      <c r="AR38" s="1064"/>
      <c r="AS38" s="1064"/>
      <c r="AT38" s="1064"/>
      <c r="AU38" s="1064"/>
      <c r="AV38" s="1064"/>
      <c r="AW38" s="1064"/>
      <c r="AX38" s="1064"/>
      <c r="AY38" s="1064"/>
      <c r="AZ38" s="1138"/>
      <c r="BA38" s="1138"/>
      <c r="BB38" s="1138"/>
      <c r="BC38" s="1138"/>
      <c r="BD38" s="1138"/>
      <c r="BE38" s="1128"/>
      <c r="BF38" s="1128"/>
      <c r="BG38" s="1128"/>
      <c r="BH38" s="1128"/>
      <c r="BI38" s="1129"/>
      <c r="BJ38" s="253"/>
      <c r="BK38" s="253"/>
      <c r="BL38" s="253"/>
      <c r="BM38" s="253"/>
      <c r="BN38" s="253"/>
      <c r="BO38" s="266"/>
      <c r="BP38" s="266"/>
      <c r="BQ38" s="263">
        <v>32</v>
      </c>
      <c r="BR38" s="264"/>
      <c r="BS38" s="1110"/>
      <c r="BT38" s="1111"/>
      <c r="BU38" s="1111"/>
      <c r="BV38" s="1111"/>
      <c r="BW38" s="1111"/>
      <c r="BX38" s="1111"/>
      <c r="BY38" s="1111"/>
      <c r="BZ38" s="1111"/>
      <c r="CA38" s="1111"/>
      <c r="CB38" s="1111"/>
      <c r="CC38" s="1111"/>
      <c r="CD38" s="1111"/>
      <c r="CE38" s="1111"/>
      <c r="CF38" s="1111"/>
      <c r="CG38" s="1112"/>
      <c r="CH38" s="1085"/>
      <c r="CI38" s="1086"/>
      <c r="CJ38" s="1086"/>
      <c r="CK38" s="1086"/>
      <c r="CL38" s="1087"/>
      <c r="CM38" s="1085"/>
      <c r="CN38" s="1086"/>
      <c r="CO38" s="1086"/>
      <c r="CP38" s="1086"/>
      <c r="CQ38" s="1087"/>
      <c r="CR38" s="1085"/>
      <c r="CS38" s="1086"/>
      <c r="CT38" s="1086"/>
      <c r="CU38" s="1086"/>
      <c r="CV38" s="1087"/>
      <c r="CW38" s="1085"/>
      <c r="CX38" s="1086"/>
      <c r="CY38" s="1086"/>
      <c r="CZ38" s="1086"/>
      <c r="DA38" s="1087"/>
      <c r="DB38" s="1085"/>
      <c r="DC38" s="1086"/>
      <c r="DD38" s="1086"/>
      <c r="DE38" s="1086"/>
      <c r="DF38" s="1087"/>
      <c r="DG38" s="1085"/>
      <c r="DH38" s="1086"/>
      <c r="DI38" s="1086"/>
      <c r="DJ38" s="1086"/>
      <c r="DK38" s="1087"/>
      <c r="DL38" s="1085"/>
      <c r="DM38" s="1086"/>
      <c r="DN38" s="1086"/>
      <c r="DO38" s="1086"/>
      <c r="DP38" s="1087"/>
      <c r="DQ38" s="1085"/>
      <c r="DR38" s="1086"/>
      <c r="DS38" s="1086"/>
      <c r="DT38" s="1086"/>
      <c r="DU38" s="1087"/>
      <c r="DV38" s="1088"/>
      <c r="DW38" s="1089"/>
      <c r="DX38" s="1089"/>
      <c r="DY38" s="1089"/>
      <c r="DZ38" s="1090"/>
      <c r="EA38" s="247"/>
    </row>
    <row r="39" spans="1:131" s="248" customFormat="1" ht="26.25" customHeight="1" x14ac:dyDescent="0.15">
      <c r="A39" s="267">
        <v>12</v>
      </c>
      <c r="B39" s="1133"/>
      <c r="C39" s="1134"/>
      <c r="D39" s="1134"/>
      <c r="E39" s="1134"/>
      <c r="F39" s="1134"/>
      <c r="G39" s="1134"/>
      <c r="H39" s="1134"/>
      <c r="I39" s="1134"/>
      <c r="J39" s="1134"/>
      <c r="K39" s="1134"/>
      <c r="L39" s="1134"/>
      <c r="M39" s="1134"/>
      <c r="N39" s="1134"/>
      <c r="O39" s="1134"/>
      <c r="P39" s="1135"/>
      <c r="Q39" s="1139"/>
      <c r="R39" s="1140"/>
      <c r="S39" s="1140"/>
      <c r="T39" s="1140"/>
      <c r="U39" s="1140"/>
      <c r="V39" s="1140"/>
      <c r="W39" s="1140"/>
      <c r="X39" s="1140"/>
      <c r="Y39" s="1140"/>
      <c r="Z39" s="1140"/>
      <c r="AA39" s="1140"/>
      <c r="AB39" s="1140"/>
      <c r="AC39" s="1140"/>
      <c r="AD39" s="1140"/>
      <c r="AE39" s="1141"/>
      <c r="AF39" s="1115"/>
      <c r="AG39" s="1116"/>
      <c r="AH39" s="1116"/>
      <c r="AI39" s="1116"/>
      <c r="AJ39" s="1117"/>
      <c r="AK39" s="1073"/>
      <c r="AL39" s="1064"/>
      <c r="AM39" s="1064"/>
      <c r="AN39" s="1064"/>
      <c r="AO39" s="1064"/>
      <c r="AP39" s="1064"/>
      <c r="AQ39" s="1064"/>
      <c r="AR39" s="1064"/>
      <c r="AS39" s="1064"/>
      <c r="AT39" s="1064"/>
      <c r="AU39" s="1064"/>
      <c r="AV39" s="1064"/>
      <c r="AW39" s="1064"/>
      <c r="AX39" s="1064"/>
      <c r="AY39" s="1064"/>
      <c r="AZ39" s="1138"/>
      <c r="BA39" s="1138"/>
      <c r="BB39" s="1138"/>
      <c r="BC39" s="1138"/>
      <c r="BD39" s="1138"/>
      <c r="BE39" s="1128"/>
      <c r="BF39" s="1128"/>
      <c r="BG39" s="1128"/>
      <c r="BH39" s="1128"/>
      <c r="BI39" s="1129"/>
      <c r="BJ39" s="253"/>
      <c r="BK39" s="253"/>
      <c r="BL39" s="253"/>
      <c r="BM39" s="253"/>
      <c r="BN39" s="253"/>
      <c r="BO39" s="266"/>
      <c r="BP39" s="266"/>
      <c r="BQ39" s="263">
        <v>33</v>
      </c>
      <c r="BR39" s="264"/>
      <c r="BS39" s="1110"/>
      <c r="BT39" s="1111"/>
      <c r="BU39" s="1111"/>
      <c r="BV39" s="1111"/>
      <c r="BW39" s="1111"/>
      <c r="BX39" s="1111"/>
      <c r="BY39" s="1111"/>
      <c r="BZ39" s="1111"/>
      <c r="CA39" s="1111"/>
      <c r="CB39" s="1111"/>
      <c r="CC39" s="1111"/>
      <c r="CD39" s="1111"/>
      <c r="CE39" s="1111"/>
      <c r="CF39" s="1111"/>
      <c r="CG39" s="1112"/>
      <c r="CH39" s="1085"/>
      <c r="CI39" s="1086"/>
      <c r="CJ39" s="1086"/>
      <c r="CK39" s="1086"/>
      <c r="CL39" s="1087"/>
      <c r="CM39" s="1085"/>
      <c r="CN39" s="1086"/>
      <c r="CO39" s="1086"/>
      <c r="CP39" s="1086"/>
      <c r="CQ39" s="1087"/>
      <c r="CR39" s="1085"/>
      <c r="CS39" s="1086"/>
      <c r="CT39" s="1086"/>
      <c r="CU39" s="1086"/>
      <c r="CV39" s="1087"/>
      <c r="CW39" s="1085"/>
      <c r="CX39" s="1086"/>
      <c r="CY39" s="1086"/>
      <c r="CZ39" s="1086"/>
      <c r="DA39" s="1087"/>
      <c r="DB39" s="1085"/>
      <c r="DC39" s="1086"/>
      <c r="DD39" s="1086"/>
      <c r="DE39" s="1086"/>
      <c r="DF39" s="1087"/>
      <c r="DG39" s="1085"/>
      <c r="DH39" s="1086"/>
      <c r="DI39" s="1086"/>
      <c r="DJ39" s="1086"/>
      <c r="DK39" s="1087"/>
      <c r="DL39" s="1085"/>
      <c r="DM39" s="1086"/>
      <c r="DN39" s="1086"/>
      <c r="DO39" s="1086"/>
      <c r="DP39" s="1087"/>
      <c r="DQ39" s="1085"/>
      <c r="DR39" s="1086"/>
      <c r="DS39" s="1086"/>
      <c r="DT39" s="1086"/>
      <c r="DU39" s="1087"/>
      <c r="DV39" s="1088"/>
      <c r="DW39" s="1089"/>
      <c r="DX39" s="1089"/>
      <c r="DY39" s="1089"/>
      <c r="DZ39" s="1090"/>
      <c r="EA39" s="247"/>
    </row>
    <row r="40" spans="1:131" s="248" customFormat="1" ht="26.25" customHeight="1" x14ac:dyDescent="0.15">
      <c r="A40" s="262">
        <v>13</v>
      </c>
      <c r="B40" s="1133"/>
      <c r="C40" s="1134"/>
      <c r="D40" s="1134"/>
      <c r="E40" s="1134"/>
      <c r="F40" s="1134"/>
      <c r="G40" s="1134"/>
      <c r="H40" s="1134"/>
      <c r="I40" s="1134"/>
      <c r="J40" s="1134"/>
      <c r="K40" s="1134"/>
      <c r="L40" s="1134"/>
      <c r="M40" s="1134"/>
      <c r="N40" s="1134"/>
      <c r="O40" s="1134"/>
      <c r="P40" s="1135"/>
      <c r="Q40" s="1139"/>
      <c r="R40" s="1140"/>
      <c r="S40" s="1140"/>
      <c r="T40" s="1140"/>
      <c r="U40" s="1140"/>
      <c r="V40" s="1140"/>
      <c r="W40" s="1140"/>
      <c r="X40" s="1140"/>
      <c r="Y40" s="1140"/>
      <c r="Z40" s="1140"/>
      <c r="AA40" s="1140"/>
      <c r="AB40" s="1140"/>
      <c r="AC40" s="1140"/>
      <c r="AD40" s="1140"/>
      <c r="AE40" s="1141"/>
      <c r="AF40" s="1115"/>
      <c r="AG40" s="1116"/>
      <c r="AH40" s="1116"/>
      <c r="AI40" s="1116"/>
      <c r="AJ40" s="1117"/>
      <c r="AK40" s="1073"/>
      <c r="AL40" s="1064"/>
      <c r="AM40" s="1064"/>
      <c r="AN40" s="1064"/>
      <c r="AO40" s="1064"/>
      <c r="AP40" s="1064"/>
      <c r="AQ40" s="1064"/>
      <c r="AR40" s="1064"/>
      <c r="AS40" s="1064"/>
      <c r="AT40" s="1064"/>
      <c r="AU40" s="1064"/>
      <c r="AV40" s="1064"/>
      <c r="AW40" s="1064"/>
      <c r="AX40" s="1064"/>
      <c r="AY40" s="1064"/>
      <c r="AZ40" s="1138"/>
      <c r="BA40" s="1138"/>
      <c r="BB40" s="1138"/>
      <c r="BC40" s="1138"/>
      <c r="BD40" s="1138"/>
      <c r="BE40" s="1128"/>
      <c r="BF40" s="1128"/>
      <c r="BG40" s="1128"/>
      <c r="BH40" s="1128"/>
      <c r="BI40" s="1129"/>
      <c r="BJ40" s="253"/>
      <c r="BK40" s="253"/>
      <c r="BL40" s="253"/>
      <c r="BM40" s="253"/>
      <c r="BN40" s="253"/>
      <c r="BO40" s="266"/>
      <c r="BP40" s="266"/>
      <c r="BQ40" s="263">
        <v>34</v>
      </c>
      <c r="BR40" s="264"/>
      <c r="BS40" s="1110"/>
      <c r="BT40" s="1111"/>
      <c r="BU40" s="1111"/>
      <c r="BV40" s="1111"/>
      <c r="BW40" s="1111"/>
      <c r="BX40" s="1111"/>
      <c r="BY40" s="1111"/>
      <c r="BZ40" s="1111"/>
      <c r="CA40" s="1111"/>
      <c r="CB40" s="1111"/>
      <c r="CC40" s="1111"/>
      <c r="CD40" s="1111"/>
      <c r="CE40" s="1111"/>
      <c r="CF40" s="1111"/>
      <c r="CG40" s="1112"/>
      <c r="CH40" s="1085"/>
      <c r="CI40" s="1086"/>
      <c r="CJ40" s="1086"/>
      <c r="CK40" s="1086"/>
      <c r="CL40" s="1087"/>
      <c r="CM40" s="1085"/>
      <c r="CN40" s="1086"/>
      <c r="CO40" s="1086"/>
      <c r="CP40" s="1086"/>
      <c r="CQ40" s="1087"/>
      <c r="CR40" s="1085"/>
      <c r="CS40" s="1086"/>
      <c r="CT40" s="1086"/>
      <c r="CU40" s="1086"/>
      <c r="CV40" s="1087"/>
      <c r="CW40" s="1085"/>
      <c r="CX40" s="1086"/>
      <c r="CY40" s="1086"/>
      <c r="CZ40" s="1086"/>
      <c r="DA40" s="1087"/>
      <c r="DB40" s="1085"/>
      <c r="DC40" s="1086"/>
      <c r="DD40" s="1086"/>
      <c r="DE40" s="1086"/>
      <c r="DF40" s="1087"/>
      <c r="DG40" s="1085"/>
      <c r="DH40" s="1086"/>
      <c r="DI40" s="1086"/>
      <c r="DJ40" s="1086"/>
      <c r="DK40" s="1087"/>
      <c r="DL40" s="1085"/>
      <c r="DM40" s="1086"/>
      <c r="DN40" s="1086"/>
      <c r="DO40" s="1086"/>
      <c r="DP40" s="1087"/>
      <c r="DQ40" s="1085"/>
      <c r="DR40" s="1086"/>
      <c r="DS40" s="1086"/>
      <c r="DT40" s="1086"/>
      <c r="DU40" s="1087"/>
      <c r="DV40" s="1088"/>
      <c r="DW40" s="1089"/>
      <c r="DX40" s="1089"/>
      <c r="DY40" s="1089"/>
      <c r="DZ40" s="1090"/>
      <c r="EA40" s="247"/>
    </row>
    <row r="41" spans="1:131" s="248" customFormat="1" ht="26.25" customHeight="1" x14ac:dyDescent="0.15">
      <c r="A41" s="262">
        <v>14</v>
      </c>
      <c r="B41" s="1133"/>
      <c r="C41" s="1134"/>
      <c r="D41" s="1134"/>
      <c r="E41" s="1134"/>
      <c r="F41" s="1134"/>
      <c r="G41" s="1134"/>
      <c r="H41" s="1134"/>
      <c r="I41" s="1134"/>
      <c r="J41" s="1134"/>
      <c r="K41" s="1134"/>
      <c r="L41" s="1134"/>
      <c r="M41" s="1134"/>
      <c r="N41" s="1134"/>
      <c r="O41" s="1134"/>
      <c r="P41" s="1135"/>
      <c r="Q41" s="1139"/>
      <c r="R41" s="1140"/>
      <c r="S41" s="1140"/>
      <c r="T41" s="1140"/>
      <c r="U41" s="1140"/>
      <c r="V41" s="1140"/>
      <c r="W41" s="1140"/>
      <c r="X41" s="1140"/>
      <c r="Y41" s="1140"/>
      <c r="Z41" s="1140"/>
      <c r="AA41" s="1140"/>
      <c r="AB41" s="1140"/>
      <c r="AC41" s="1140"/>
      <c r="AD41" s="1140"/>
      <c r="AE41" s="1141"/>
      <c r="AF41" s="1115"/>
      <c r="AG41" s="1116"/>
      <c r="AH41" s="1116"/>
      <c r="AI41" s="1116"/>
      <c r="AJ41" s="1117"/>
      <c r="AK41" s="1073"/>
      <c r="AL41" s="1064"/>
      <c r="AM41" s="1064"/>
      <c r="AN41" s="1064"/>
      <c r="AO41" s="1064"/>
      <c r="AP41" s="1064"/>
      <c r="AQ41" s="1064"/>
      <c r="AR41" s="1064"/>
      <c r="AS41" s="1064"/>
      <c r="AT41" s="1064"/>
      <c r="AU41" s="1064"/>
      <c r="AV41" s="1064"/>
      <c r="AW41" s="1064"/>
      <c r="AX41" s="1064"/>
      <c r="AY41" s="1064"/>
      <c r="AZ41" s="1138"/>
      <c r="BA41" s="1138"/>
      <c r="BB41" s="1138"/>
      <c r="BC41" s="1138"/>
      <c r="BD41" s="1138"/>
      <c r="BE41" s="1128"/>
      <c r="BF41" s="1128"/>
      <c r="BG41" s="1128"/>
      <c r="BH41" s="1128"/>
      <c r="BI41" s="1129"/>
      <c r="BJ41" s="253"/>
      <c r="BK41" s="253"/>
      <c r="BL41" s="253"/>
      <c r="BM41" s="253"/>
      <c r="BN41" s="253"/>
      <c r="BO41" s="266"/>
      <c r="BP41" s="266"/>
      <c r="BQ41" s="263">
        <v>35</v>
      </c>
      <c r="BR41" s="264"/>
      <c r="BS41" s="1110"/>
      <c r="BT41" s="1111"/>
      <c r="BU41" s="1111"/>
      <c r="BV41" s="1111"/>
      <c r="BW41" s="1111"/>
      <c r="BX41" s="1111"/>
      <c r="BY41" s="1111"/>
      <c r="BZ41" s="1111"/>
      <c r="CA41" s="1111"/>
      <c r="CB41" s="1111"/>
      <c r="CC41" s="1111"/>
      <c r="CD41" s="1111"/>
      <c r="CE41" s="1111"/>
      <c r="CF41" s="1111"/>
      <c r="CG41" s="1112"/>
      <c r="CH41" s="1085"/>
      <c r="CI41" s="1086"/>
      <c r="CJ41" s="1086"/>
      <c r="CK41" s="1086"/>
      <c r="CL41" s="1087"/>
      <c r="CM41" s="1085"/>
      <c r="CN41" s="1086"/>
      <c r="CO41" s="1086"/>
      <c r="CP41" s="1086"/>
      <c r="CQ41" s="1087"/>
      <c r="CR41" s="1085"/>
      <c r="CS41" s="1086"/>
      <c r="CT41" s="1086"/>
      <c r="CU41" s="1086"/>
      <c r="CV41" s="1087"/>
      <c r="CW41" s="1085"/>
      <c r="CX41" s="1086"/>
      <c r="CY41" s="1086"/>
      <c r="CZ41" s="1086"/>
      <c r="DA41" s="1087"/>
      <c r="DB41" s="1085"/>
      <c r="DC41" s="1086"/>
      <c r="DD41" s="1086"/>
      <c r="DE41" s="1086"/>
      <c r="DF41" s="1087"/>
      <c r="DG41" s="1085"/>
      <c r="DH41" s="1086"/>
      <c r="DI41" s="1086"/>
      <c r="DJ41" s="1086"/>
      <c r="DK41" s="1087"/>
      <c r="DL41" s="1085"/>
      <c r="DM41" s="1086"/>
      <c r="DN41" s="1086"/>
      <c r="DO41" s="1086"/>
      <c r="DP41" s="1087"/>
      <c r="DQ41" s="1085"/>
      <c r="DR41" s="1086"/>
      <c r="DS41" s="1086"/>
      <c r="DT41" s="1086"/>
      <c r="DU41" s="1087"/>
      <c r="DV41" s="1088"/>
      <c r="DW41" s="1089"/>
      <c r="DX41" s="1089"/>
      <c r="DY41" s="1089"/>
      <c r="DZ41" s="1090"/>
      <c r="EA41" s="247"/>
    </row>
    <row r="42" spans="1:131" s="248" customFormat="1" ht="26.25" customHeight="1" x14ac:dyDescent="0.15">
      <c r="A42" s="262">
        <v>15</v>
      </c>
      <c r="B42" s="1133"/>
      <c r="C42" s="1134"/>
      <c r="D42" s="1134"/>
      <c r="E42" s="1134"/>
      <c r="F42" s="1134"/>
      <c r="G42" s="1134"/>
      <c r="H42" s="1134"/>
      <c r="I42" s="1134"/>
      <c r="J42" s="1134"/>
      <c r="K42" s="1134"/>
      <c r="L42" s="1134"/>
      <c r="M42" s="1134"/>
      <c r="N42" s="1134"/>
      <c r="O42" s="1134"/>
      <c r="P42" s="1135"/>
      <c r="Q42" s="1139"/>
      <c r="R42" s="1140"/>
      <c r="S42" s="1140"/>
      <c r="T42" s="1140"/>
      <c r="U42" s="1140"/>
      <c r="V42" s="1140"/>
      <c r="W42" s="1140"/>
      <c r="X42" s="1140"/>
      <c r="Y42" s="1140"/>
      <c r="Z42" s="1140"/>
      <c r="AA42" s="1140"/>
      <c r="AB42" s="1140"/>
      <c r="AC42" s="1140"/>
      <c r="AD42" s="1140"/>
      <c r="AE42" s="1141"/>
      <c r="AF42" s="1115"/>
      <c r="AG42" s="1116"/>
      <c r="AH42" s="1116"/>
      <c r="AI42" s="1116"/>
      <c r="AJ42" s="1117"/>
      <c r="AK42" s="1073"/>
      <c r="AL42" s="1064"/>
      <c r="AM42" s="1064"/>
      <c r="AN42" s="1064"/>
      <c r="AO42" s="1064"/>
      <c r="AP42" s="1064"/>
      <c r="AQ42" s="1064"/>
      <c r="AR42" s="1064"/>
      <c r="AS42" s="1064"/>
      <c r="AT42" s="1064"/>
      <c r="AU42" s="1064"/>
      <c r="AV42" s="1064"/>
      <c r="AW42" s="1064"/>
      <c r="AX42" s="1064"/>
      <c r="AY42" s="1064"/>
      <c r="AZ42" s="1138"/>
      <c r="BA42" s="1138"/>
      <c r="BB42" s="1138"/>
      <c r="BC42" s="1138"/>
      <c r="BD42" s="1138"/>
      <c r="BE42" s="1128"/>
      <c r="BF42" s="1128"/>
      <c r="BG42" s="1128"/>
      <c r="BH42" s="1128"/>
      <c r="BI42" s="1129"/>
      <c r="BJ42" s="253"/>
      <c r="BK42" s="253"/>
      <c r="BL42" s="253"/>
      <c r="BM42" s="253"/>
      <c r="BN42" s="253"/>
      <c r="BO42" s="266"/>
      <c r="BP42" s="266"/>
      <c r="BQ42" s="263">
        <v>36</v>
      </c>
      <c r="BR42" s="264"/>
      <c r="BS42" s="1110"/>
      <c r="BT42" s="1111"/>
      <c r="BU42" s="1111"/>
      <c r="BV42" s="1111"/>
      <c r="BW42" s="1111"/>
      <c r="BX42" s="1111"/>
      <c r="BY42" s="1111"/>
      <c r="BZ42" s="1111"/>
      <c r="CA42" s="1111"/>
      <c r="CB42" s="1111"/>
      <c r="CC42" s="1111"/>
      <c r="CD42" s="1111"/>
      <c r="CE42" s="1111"/>
      <c r="CF42" s="1111"/>
      <c r="CG42" s="1112"/>
      <c r="CH42" s="1085"/>
      <c r="CI42" s="1086"/>
      <c r="CJ42" s="1086"/>
      <c r="CK42" s="1086"/>
      <c r="CL42" s="1087"/>
      <c r="CM42" s="1085"/>
      <c r="CN42" s="1086"/>
      <c r="CO42" s="1086"/>
      <c r="CP42" s="1086"/>
      <c r="CQ42" s="1087"/>
      <c r="CR42" s="1085"/>
      <c r="CS42" s="1086"/>
      <c r="CT42" s="1086"/>
      <c r="CU42" s="1086"/>
      <c r="CV42" s="1087"/>
      <c r="CW42" s="1085"/>
      <c r="CX42" s="1086"/>
      <c r="CY42" s="1086"/>
      <c r="CZ42" s="1086"/>
      <c r="DA42" s="1087"/>
      <c r="DB42" s="1085"/>
      <c r="DC42" s="1086"/>
      <c r="DD42" s="1086"/>
      <c r="DE42" s="1086"/>
      <c r="DF42" s="1087"/>
      <c r="DG42" s="1085"/>
      <c r="DH42" s="1086"/>
      <c r="DI42" s="1086"/>
      <c r="DJ42" s="1086"/>
      <c r="DK42" s="1087"/>
      <c r="DL42" s="1085"/>
      <c r="DM42" s="1086"/>
      <c r="DN42" s="1086"/>
      <c r="DO42" s="1086"/>
      <c r="DP42" s="1087"/>
      <c r="DQ42" s="1085"/>
      <c r="DR42" s="1086"/>
      <c r="DS42" s="1086"/>
      <c r="DT42" s="1086"/>
      <c r="DU42" s="1087"/>
      <c r="DV42" s="1088"/>
      <c r="DW42" s="1089"/>
      <c r="DX42" s="1089"/>
      <c r="DY42" s="1089"/>
      <c r="DZ42" s="1090"/>
      <c r="EA42" s="247"/>
    </row>
    <row r="43" spans="1:131" s="248" customFormat="1" ht="26.25" customHeight="1" x14ac:dyDescent="0.15">
      <c r="A43" s="262">
        <v>16</v>
      </c>
      <c r="B43" s="1133"/>
      <c r="C43" s="1134"/>
      <c r="D43" s="1134"/>
      <c r="E43" s="1134"/>
      <c r="F43" s="1134"/>
      <c r="G43" s="1134"/>
      <c r="H43" s="1134"/>
      <c r="I43" s="1134"/>
      <c r="J43" s="1134"/>
      <c r="K43" s="1134"/>
      <c r="L43" s="1134"/>
      <c r="M43" s="1134"/>
      <c r="N43" s="1134"/>
      <c r="O43" s="1134"/>
      <c r="P43" s="1135"/>
      <c r="Q43" s="1139"/>
      <c r="R43" s="1140"/>
      <c r="S43" s="1140"/>
      <c r="T43" s="1140"/>
      <c r="U43" s="1140"/>
      <c r="V43" s="1140"/>
      <c r="W43" s="1140"/>
      <c r="X43" s="1140"/>
      <c r="Y43" s="1140"/>
      <c r="Z43" s="1140"/>
      <c r="AA43" s="1140"/>
      <c r="AB43" s="1140"/>
      <c r="AC43" s="1140"/>
      <c r="AD43" s="1140"/>
      <c r="AE43" s="1141"/>
      <c r="AF43" s="1115"/>
      <c r="AG43" s="1116"/>
      <c r="AH43" s="1116"/>
      <c r="AI43" s="1116"/>
      <c r="AJ43" s="1117"/>
      <c r="AK43" s="1073"/>
      <c r="AL43" s="1064"/>
      <c r="AM43" s="1064"/>
      <c r="AN43" s="1064"/>
      <c r="AO43" s="1064"/>
      <c r="AP43" s="1064"/>
      <c r="AQ43" s="1064"/>
      <c r="AR43" s="1064"/>
      <c r="AS43" s="1064"/>
      <c r="AT43" s="1064"/>
      <c r="AU43" s="1064"/>
      <c r="AV43" s="1064"/>
      <c r="AW43" s="1064"/>
      <c r="AX43" s="1064"/>
      <c r="AY43" s="1064"/>
      <c r="AZ43" s="1138"/>
      <c r="BA43" s="1138"/>
      <c r="BB43" s="1138"/>
      <c r="BC43" s="1138"/>
      <c r="BD43" s="1138"/>
      <c r="BE43" s="1128"/>
      <c r="BF43" s="1128"/>
      <c r="BG43" s="1128"/>
      <c r="BH43" s="1128"/>
      <c r="BI43" s="1129"/>
      <c r="BJ43" s="253"/>
      <c r="BK43" s="253"/>
      <c r="BL43" s="253"/>
      <c r="BM43" s="253"/>
      <c r="BN43" s="253"/>
      <c r="BO43" s="266"/>
      <c r="BP43" s="266"/>
      <c r="BQ43" s="263">
        <v>37</v>
      </c>
      <c r="BR43" s="264"/>
      <c r="BS43" s="1110"/>
      <c r="BT43" s="1111"/>
      <c r="BU43" s="1111"/>
      <c r="BV43" s="1111"/>
      <c r="BW43" s="1111"/>
      <c r="BX43" s="1111"/>
      <c r="BY43" s="1111"/>
      <c r="BZ43" s="1111"/>
      <c r="CA43" s="1111"/>
      <c r="CB43" s="1111"/>
      <c r="CC43" s="1111"/>
      <c r="CD43" s="1111"/>
      <c r="CE43" s="1111"/>
      <c r="CF43" s="1111"/>
      <c r="CG43" s="1112"/>
      <c r="CH43" s="1085"/>
      <c r="CI43" s="1086"/>
      <c r="CJ43" s="1086"/>
      <c r="CK43" s="1086"/>
      <c r="CL43" s="1087"/>
      <c r="CM43" s="1085"/>
      <c r="CN43" s="1086"/>
      <c r="CO43" s="1086"/>
      <c r="CP43" s="1086"/>
      <c r="CQ43" s="1087"/>
      <c r="CR43" s="1085"/>
      <c r="CS43" s="1086"/>
      <c r="CT43" s="1086"/>
      <c r="CU43" s="1086"/>
      <c r="CV43" s="1087"/>
      <c r="CW43" s="1085"/>
      <c r="CX43" s="1086"/>
      <c r="CY43" s="1086"/>
      <c r="CZ43" s="1086"/>
      <c r="DA43" s="1087"/>
      <c r="DB43" s="1085"/>
      <c r="DC43" s="1086"/>
      <c r="DD43" s="1086"/>
      <c r="DE43" s="1086"/>
      <c r="DF43" s="1087"/>
      <c r="DG43" s="1085"/>
      <c r="DH43" s="1086"/>
      <c r="DI43" s="1086"/>
      <c r="DJ43" s="1086"/>
      <c r="DK43" s="1087"/>
      <c r="DL43" s="1085"/>
      <c r="DM43" s="1086"/>
      <c r="DN43" s="1086"/>
      <c r="DO43" s="1086"/>
      <c r="DP43" s="1087"/>
      <c r="DQ43" s="1085"/>
      <c r="DR43" s="1086"/>
      <c r="DS43" s="1086"/>
      <c r="DT43" s="1086"/>
      <c r="DU43" s="1087"/>
      <c r="DV43" s="1088"/>
      <c r="DW43" s="1089"/>
      <c r="DX43" s="1089"/>
      <c r="DY43" s="1089"/>
      <c r="DZ43" s="1090"/>
      <c r="EA43" s="247"/>
    </row>
    <row r="44" spans="1:131" s="248" customFormat="1" ht="26.25" customHeight="1" x14ac:dyDescent="0.15">
      <c r="A44" s="262">
        <v>17</v>
      </c>
      <c r="B44" s="1133"/>
      <c r="C44" s="1134"/>
      <c r="D44" s="1134"/>
      <c r="E44" s="1134"/>
      <c r="F44" s="1134"/>
      <c r="G44" s="1134"/>
      <c r="H44" s="1134"/>
      <c r="I44" s="1134"/>
      <c r="J44" s="1134"/>
      <c r="K44" s="1134"/>
      <c r="L44" s="1134"/>
      <c r="M44" s="1134"/>
      <c r="N44" s="1134"/>
      <c r="O44" s="1134"/>
      <c r="P44" s="1135"/>
      <c r="Q44" s="1139"/>
      <c r="R44" s="1140"/>
      <c r="S44" s="1140"/>
      <c r="T44" s="1140"/>
      <c r="U44" s="1140"/>
      <c r="V44" s="1140"/>
      <c r="W44" s="1140"/>
      <c r="X44" s="1140"/>
      <c r="Y44" s="1140"/>
      <c r="Z44" s="1140"/>
      <c r="AA44" s="1140"/>
      <c r="AB44" s="1140"/>
      <c r="AC44" s="1140"/>
      <c r="AD44" s="1140"/>
      <c r="AE44" s="1141"/>
      <c r="AF44" s="1115"/>
      <c r="AG44" s="1116"/>
      <c r="AH44" s="1116"/>
      <c r="AI44" s="1116"/>
      <c r="AJ44" s="1117"/>
      <c r="AK44" s="1073"/>
      <c r="AL44" s="1064"/>
      <c r="AM44" s="1064"/>
      <c r="AN44" s="1064"/>
      <c r="AO44" s="1064"/>
      <c r="AP44" s="1064"/>
      <c r="AQ44" s="1064"/>
      <c r="AR44" s="1064"/>
      <c r="AS44" s="1064"/>
      <c r="AT44" s="1064"/>
      <c r="AU44" s="1064"/>
      <c r="AV44" s="1064"/>
      <c r="AW44" s="1064"/>
      <c r="AX44" s="1064"/>
      <c r="AY44" s="1064"/>
      <c r="AZ44" s="1138"/>
      <c r="BA44" s="1138"/>
      <c r="BB44" s="1138"/>
      <c r="BC44" s="1138"/>
      <c r="BD44" s="1138"/>
      <c r="BE44" s="1128"/>
      <c r="BF44" s="1128"/>
      <c r="BG44" s="1128"/>
      <c r="BH44" s="1128"/>
      <c r="BI44" s="1129"/>
      <c r="BJ44" s="253"/>
      <c r="BK44" s="253"/>
      <c r="BL44" s="253"/>
      <c r="BM44" s="253"/>
      <c r="BN44" s="253"/>
      <c r="BO44" s="266"/>
      <c r="BP44" s="266"/>
      <c r="BQ44" s="263">
        <v>38</v>
      </c>
      <c r="BR44" s="264"/>
      <c r="BS44" s="1110"/>
      <c r="BT44" s="1111"/>
      <c r="BU44" s="1111"/>
      <c r="BV44" s="1111"/>
      <c r="BW44" s="1111"/>
      <c r="BX44" s="1111"/>
      <c r="BY44" s="1111"/>
      <c r="BZ44" s="1111"/>
      <c r="CA44" s="1111"/>
      <c r="CB44" s="1111"/>
      <c r="CC44" s="1111"/>
      <c r="CD44" s="1111"/>
      <c r="CE44" s="1111"/>
      <c r="CF44" s="1111"/>
      <c r="CG44" s="1112"/>
      <c r="CH44" s="1085"/>
      <c r="CI44" s="1086"/>
      <c r="CJ44" s="1086"/>
      <c r="CK44" s="1086"/>
      <c r="CL44" s="1087"/>
      <c r="CM44" s="1085"/>
      <c r="CN44" s="1086"/>
      <c r="CO44" s="1086"/>
      <c r="CP44" s="1086"/>
      <c r="CQ44" s="1087"/>
      <c r="CR44" s="1085"/>
      <c r="CS44" s="1086"/>
      <c r="CT44" s="1086"/>
      <c r="CU44" s="1086"/>
      <c r="CV44" s="1087"/>
      <c r="CW44" s="1085"/>
      <c r="CX44" s="1086"/>
      <c r="CY44" s="1086"/>
      <c r="CZ44" s="1086"/>
      <c r="DA44" s="1087"/>
      <c r="DB44" s="1085"/>
      <c r="DC44" s="1086"/>
      <c r="DD44" s="1086"/>
      <c r="DE44" s="1086"/>
      <c r="DF44" s="1087"/>
      <c r="DG44" s="1085"/>
      <c r="DH44" s="1086"/>
      <c r="DI44" s="1086"/>
      <c r="DJ44" s="1086"/>
      <c r="DK44" s="1087"/>
      <c r="DL44" s="1085"/>
      <c r="DM44" s="1086"/>
      <c r="DN44" s="1086"/>
      <c r="DO44" s="1086"/>
      <c r="DP44" s="1087"/>
      <c r="DQ44" s="1085"/>
      <c r="DR44" s="1086"/>
      <c r="DS44" s="1086"/>
      <c r="DT44" s="1086"/>
      <c r="DU44" s="1087"/>
      <c r="DV44" s="1088"/>
      <c r="DW44" s="1089"/>
      <c r="DX44" s="1089"/>
      <c r="DY44" s="1089"/>
      <c r="DZ44" s="1090"/>
      <c r="EA44" s="247"/>
    </row>
    <row r="45" spans="1:131" s="248" customFormat="1" ht="26.25" customHeight="1" x14ac:dyDescent="0.15">
      <c r="A45" s="262">
        <v>18</v>
      </c>
      <c r="B45" s="1133"/>
      <c r="C45" s="1134"/>
      <c r="D45" s="1134"/>
      <c r="E45" s="1134"/>
      <c r="F45" s="1134"/>
      <c r="G45" s="1134"/>
      <c r="H45" s="1134"/>
      <c r="I45" s="1134"/>
      <c r="J45" s="1134"/>
      <c r="K45" s="1134"/>
      <c r="L45" s="1134"/>
      <c r="M45" s="1134"/>
      <c r="N45" s="1134"/>
      <c r="O45" s="1134"/>
      <c r="P45" s="1135"/>
      <c r="Q45" s="1139"/>
      <c r="R45" s="1140"/>
      <c r="S45" s="1140"/>
      <c r="T45" s="1140"/>
      <c r="U45" s="1140"/>
      <c r="V45" s="1140"/>
      <c r="W45" s="1140"/>
      <c r="X45" s="1140"/>
      <c r="Y45" s="1140"/>
      <c r="Z45" s="1140"/>
      <c r="AA45" s="1140"/>
      <c r="AB45" s="1140"/>
      <c r="AC45" s="1140"/>
      <c r="AD45" s="1140"/>
      <c r="AE45" s="1141"/>
      <c r="AF45" s="1115"/>
      <c r="AG45" s="1116"/>
      <c r="AH45" s="1116"/>
      <c r="AI45" s="1116"/>
      <c r="AJ45" s="1117"/>
      <c r="AK45" s="1073"/>
      <c r="AL45" s="1064"/>
      <c r="AM45" s="1064"/>
      <c r="AN45" s="1064"/>
      <c r="AO45" s="1064"/>
      <c r="AP45" s="1064"/>
      <c r="AQ45" s="1064"/>
      <c r="AR45" s="1064"/>
      <c r="AS45" s="1064"/>
      <c r="AT45" s="1064"/>
      <c r="AU45" s="1064"/>
      <c r="AV45" s="1064"/>
      <c r="AW45" s="1064"/>
      <c r="AX45" s="1064"/>
      <c r="AY45" s="1064"/>
      <c r="AZ45" s="1138"/>
      <c r="BA45" s="1138"/>
      <c r="BB45" s="1138"/>
      <c r="BC45" s="1138"/>
      <c r="BD45" s="1138"/>
      <c r="BE45" s="1128"/>
      <c r="BF45" s="1128"/>
      <c r="BG45" s="1128"/>
      <c r="BH45" s="1128"/>
      <c r="BI45" s="1129"/>
      <c r="BJ45" s="253"/>
      <c r="BK45" s="253"/>
      <c r="BL45" s="253"/>
      <c r="BM45" s="253"/>
      <c r="BN45" s="253"/>
      <c r="BO45" s="266"/>
      <c r="BP45" s="266"/>
      <c r="BQ45" s="263">
        <v>39</v>
      </c>
      <c r="BR45" s="264"/>
      <c r="BS45" s="1110"/>
      <c r="BT45" s="1111"/>
      <c r="BU45" s="1111"/>
      <c r="BV45" s="1111"/>
      <c r="BW45" s="1111"/>
      <c r="BX45" s="1111"/>
      <c r="BY45" s="1111"/>
      <c r="BZ45" s="1111"/>
      <c r="CA45" s="1111"/>
      <c r="CB45" s="1111"/>
      <c r="CC45" s="1111"/>
      <c r="CD45" s="1111"/>
      <c r="CE45" s="1111"/>
      <c r="CF45" s="1111"/>
      <c r="CG45" s="1112"/>
      <c r="CH45" s="1085"/>
      <c r="CI45" s="1086"/>
      <c r="CJ45" s="1086"/>
      <c r="CK45" s="1086"/>
      <c r="CL45" s="1087"/>
      <c r="CM45" s="1085"/>
      <c r="CN45" s="1086"/>
      <c r="CO45" s="1086"/>
      <c r="CP45" s="1086"/>
      <c r="CQ45" s="1087"/>
      <c r="CR45" s="1085"/>
      <c r="CS45" s="1086"/>
      <c r="CT45" s="1086"/>
      <c r="CU45" s="1086"/>
      <c r="CV45" s="1087"/>
      <c r="CW45" s="1085"/>
      <c r="CX45" s="1086"/>
      <c r="CY45" s="1086"/>
      <c r="CZ45" s="1086"/>
      <c r="DA45" s="1087"/>
      <c r="DB45" s="1085"/>
      <c r="DC45" s="1086"/>
      <c r="DD45" s="1086"/>
      <c r="DE45" s="1086"/>
      <c r="DF45" s="1087"/>
      <c r="DG45" s="1085"/>
      <c r="DH45" s="1086"/>
      <c r="DI45" s="1086"/>
      <c r="DJ45" s="1086"/>
      <c r="DK45" s="1087"/>
      <c r="DL45" s="1085"/>
      <c r="DM45" s="1086"/>
      <c r="DN45" s="1086"/>
      <c r="DO45" s="1086"/>
      <c r="DP45" s="1087"/>
      <c r="DQ45" s="1085"/>
      <c r="DR45" s="1086"/>
      <c r="DS45" s="1086"/>
      <c r="DT45" s="1086"/>
      <c r="DU45" s="1087"/>
      <c r="DV45" s="1088"/>
      <c r="DW45" s="1089"/>
      <c r="DX45" s="1089"/>
      <c r="DY45" s="1089"/>
      <c r="DZ45" s="1090"/>
      <c r="EA45" s="247"/>
    </row>
    <row r="46" spans="1:131" s="248" customFormat="1" ht="26.25" customHeight="1" x14ac:dyDescent="0.15">
      <c r="A46" s="262">
        <v>19</v>
      </c>
      <c r="B46" s="1133"/>
      <c r="C46" s="1134"/>
      <c r="D46" s="1134"/>
      <c r="E46" s="1134"/>
      <c r="F46" s="1134"/>
      <c r="G46" s="1134"/>
      <c r="H46" s="1134"/>
      <c r="I46" s="1134"/>
      <c r="J46" s="1134"/>
      <c r="K46" s="1134"/>
      <c r="L46" s="1134"/>
      <c r="M46" s="1134"/>
      <c r="N46" s="1134"/>
      <c r="O46" s="1134"/>
      <c r="P46" s="1135"/>
      <c r="Q46" s="1139"/>
      <c r="R46" s="1140"/>
      <c r="S46" s="1140"/>
      <c r="T46" s="1140"/>
      <c r="U46" s="1140"/>
      <c r="V46" s="1140"/>
      <c r="W46" s="1140"/>
      <c r="X46" s="1140"/>
      <c r="Y46" s="1140"/>
      <c r="Z46" s="1140"/>
      <c r="AA46" s="1140"/>
      <c r="AB46" s="1140"/>
      <c r="AC46" s="1140"/>
      <c r="AD46" s="1140"/>
      <c r="AE46" s="1141"/>
      <c r="AF46" s="1115"/>
      <c r="AG46" s="1116"/>
      <c r="AH46" s="1116"/>
      <c r="AI46" s="1116"/>
      <c r="AJ46" s="1117"/>
      <c r="AK46" s="1073"/>
      <c r="AL46" s="1064"/>
      <c r="AM46" s="1064"/>
      <c r="AN46" s="1064"/>
      <c r="AO46" s="1064"/>
      <c r="AP46" s="1064"/>
      <c r="AQ46" s="1064"/>
      <c r="AR46" s="1064"/>
      <c r="AS46" s="1064"/>
      <c r="AT46" s="1064"/>
      <c r="AU46" s="1064"/>
      <c r="AV46" s="1064"/>
      <c r="AW46" s="1064"/>
      <c r="AX46" s="1064"/>
      <c r="AY46" s="1064"/>
      <c r="AZ46" s="1138"/>
      <c r="BA46" s="1138"/>
      <c r="BB46" s="1138"/>
      <c r="BC46" s="1138"/>
      <c r="BD46" s="1138"/>
      <c r="BE46" s="1128"/>
      <c r="BF46" s="1128"/>
      <c r="BG46" s="1128"/>
      <c r="BH46" s="1128"/>
      <c r="BI46" s="1129"/>
      <c r="BJ46" s="253"/>
      <c r="BK46" s="253"/>
      <c r="BL46" s="253"/>
      <c r="BM46" s="253"/>
      <c r="BN46" s="253"/>
      <c r="BO46" s="266"/>
      <c r="BP46" s="266"/>
      <c r="BQ46" s="263">
        <v>40</v>
      </c>
      <c r="BR46" s="264"/>
      <c r="BS46" s="1110"/>
      <c r="BT46" s="1111"/>
      <c r="BU46" s="1111"/>
      <c r="BV46" s="1111"/>
      <c r="BW46" s="1111"/>
      <c r="BX46" s="1111"/>
      <c r="BY46" s="1111"/>
      <c r="BZ46" s="1111"/>
      <c r="CA46" s="1111"/>
      <c r="CB46" s="1111"/>
      <c r="CC46" s="1111"/>
      <c r="CD46" s="1111"/>
      <c r="CE46" s="1111"/>
      <c r="CF46" s="1111"/>
      <c r="CG46" s="1112"/>
      <c r="CH46" s="1085"/>
      <c r="CI46" s="1086"/>
      <c r="CJ46" s="1086"/>
      <c r="CK46" s="1086"/>
      <c r="CL46" s="1087"/>
      <c r="CM46" s="1085"/>
      <c r="CN46" s="1086"/>
      <c r="CO46" s="1086"/>
      <c r="CP46" s="1086"/>
      <c r="CQ46" s="1087"/>
      <c r="CR46" s="1085"/>
      <c r="CS46" s="1086"/>
      <c r="CT46" s="1086"/>
      <c r="CU46" s="1086"/>
      <c r="CV46" s="1087"/>
      <c r="CW46" s="1085"/>
      <c r="CX46" s="1086"/>
      <c r="CY46" s="1086"/>
      <c r="CZ46" s="1086"/>
      <c r="DA46" s="1087"/>
      <c r="DB46" s="1085"/>
      <c r="DC46" s="1086"/>
      <c r="DD46" s="1086"/>
      <c r="DE46" s="1086"/>
      <c r="DF46" s="1087"/>
      <c r="DG46" s="1085"/>
      <c r="DH46" s="1086"/>
      <c r="DI46" s="1086"/>
      <c r="DJ46" s="1086"/>
      <c r="DK46" s="1087"/>
      <c r="DL46" s="1085"/>
      <c r="DM46" s="1086"/>
      <c r="DN46" s="1086"/>
      <c r="DO46" s="1086"/>
      <c r="DP46" s="1087"/>
      <c r="DQ46" s="1085"/>
      <c r="DR46" s="1086"/>
      <c r="DS46" s="1086"/>
      <c r="DT46" s="1086"/>
      <c r="DU46" s="1087"/>
      <c r="DV46" s="1088"/>
      <c r="DW46" s="1089"/>
      <c r="DX46" s="1089"/>
      <c r="DY46" s="1089"/>
      <c r="DZ46" s="1090"/>
      <c r="EA46" s="247"/>
    </row>
    <row r="47" spans="1:131" s="248" customFormat="1" ht="26.25" customHeight="1" x14ac:dyDescent="0.15">
      <c r="A47" s="262">
        <v>20</v>
      </c>
      <c r="B47" s="1133"/>
      <c r="C47" s="1134"/>
      <c r="D47" s="1134"/>
      <c r="E47" s="1134"/>
      <c r="F47" s="1134"/>
      <c r="G47" s="1134"/>
      <c r="H47" s="1134"/>
      <c r="I47" s="1134"/>
      <c r="J47" s="1134"/>
      <c r="K47" s="1134"/>
      <c r="L47" s="1134"/>
      <c r="M47" s="1134"/>
      <c r="N47" s="1134"/>
      <c r="O47" s="1134"/>
      <c r="P47" s="1135"/>
      <c r="Q47" s="1139"/>
      <c r="R47" s="1140"/>
      <c r="S47" s="1140"/>
      <c r="T47" s="1140"/>
      <c r="U47" s="1140"/>
      <c r="V47" s="1140"/>
      <c r="W47" s="1140"/>
      <c r="X47" s="1140"/>
      <c r="Y47" s="1140"/>
      <c r="Z47" s="1140"/>
      <c r="AA47" s="1140"/>
      <c r="AB47" s="1140"/>
      <c r="AC47" s="1140"/>
      <c r="AD47" s="1140"/>
      <c r="AE47" s="1141"/>
      <c r="AF47" s="1115"/>
      <c r="AG47" s="1116"/>
      <c r="AH47" s="1116"/>
      <c r="AI47" s="1116"/>
      <c r="AJ47" s="1117"/>
      <c r="AK47" s="1073"/>
      <c r="AL47" s="1064"/>
      <c r="AM47" s="1064"/>
      <c r="AN47" s="1064"/>
      <c r="AO47" s="1064"/>
      <c r="AP47" s="1064"/>
      <c r="AQ47" s="1064"/>
      <c r="AR47" s="1064"/>
      <c r="AS47" s="1064"/>
      <c r="AT47" s="1064"/>
      <c r="AU47" s="1064"/>
      <c r="AV47" s="1064"/>
      <c r="AW47" s="1064"/>
      <c r="AX47" s="1064"/>
      <c r="AY47" s="1064"/>
      <c r="AZ47" s="1138"/>
      <c r="BA47" s="1138"/>
      <c r="BB47" s="1138"/>
      <c r="BC47" s="1138"/>
      <c r="BD47" s="1138"/>
      <c r="BE47" s="1128"/>
      <c r="BF47" s="1128"/>
      <c r="BG47" s="1128"/>
      <c r="BH47" s="1128"/>
      <c r="BI47" s="1129"/>
      <c r="BJ47" s="253"/>
      <c r="BK47" s="253"/>
      <c r="BL47" s="253"/>
      <c r="BM47" s="253"/>
      <c r="BN47" s="253"/>
      <c r="BO47" s="266"/>
      <c r="BP47" s="266"/>
      <c r="BQ47" s="263">
        <v>41</v>
      </c>
      <c r="BR47" s="264"/>
      <c r="BS47" s="1110"/>
      <c r="BT47" s="1111"/>
      <c r="BU47" s="1111"/>
      <c r="BV47" s="1111"/>
      <c r="BW47" s="1111"/>
      <c r="BX47" s="1111"/>
      <c r="BY47" s="1111"/>
      <c r="BZ47" s="1111"/>
      <c r="CA47" s="1111"/>
      <c r="CB47" s="1111"/>
      <c r="CC47" s="1111"/>
      <c r="CD47" s="1111"/>
      <c r="CE47" s="1111"/>
      <c r="CF47" s="1111"/>
      <c r="CG47" s="1112"/>
      <c r="CH47" s="1085"/>
      <c r="CI47" s="1086"/>
      <c r="CJ47" s="1086"/>
      <c r="CK47" s="1086"/>
      <c r="CL47" s="1087"/>
      <c r="CM47" s="1085"/>
      <c r="CN47" s="1086"/>
      <c r="CO47" s="1086"/>
      <c r="CP47" s="1086"/>
      <c r="CQ47" s="1087"/>
      <c r="CR47" s="1085"/>
      <c r="CS47" s="1086"/>
      <c r="CT47" s="1086"/>
      <c r="CU47" s="1086"/>
      <c r="CV47" s="1087"/>
      <c r="CW47" s="1085"/>
      <c r="CX47" s="1086"/>
      <c r="CY47" s="1086"/>
      <c r="CZ47" s="1086"/>
      <c r="DA47" s="1087"/>
      <c r="DB47" s="1085"/>
      <c r="DC47" s="1086"/>
      <c r="DD47" s="1086"/>
      <c r="DE47" s="1086"/>
      <c r="DF47" s="1087"/>
      <c r="DG47" s="1085"/>
      <c r="DH47" s="1086"/>
      <c r="DI47" s="1086"/>
      <c r="DJ47" s="1086"/>
      <c r="DK47" s="1087"/>
      <c r="DL47" s="1085"/>
      <c r="DM47" s="1086"/>
      <c r="DN47" s="1086"/>
      <c r="DO47" s="1086"/>
      <c r="DP47" s="1087"/>
      <c r="DQ47" s="1085"/>
      <c r="DR47" s="1086"/>
      <c r="DS47" s="1086"/>
      <c r="DT47" s="1086"/>
      <c r="DU47" s="1087"/>
      <c r="DV47" s="1088"/>
      <c r="DW47" s="1089"/>
      <c r="DX47" s="1089"/>
      <c r="DY47" s="1089"/>
      <c r="DZ47" s="1090"/>
      <c r="EA47" s="247"/>
    </row>
    <row r="48" spans="1:131" s="248" customFormat="1" ht="26.25" customHeight="1" x14ac:dyDescent="0.15">
      <c r="A48" s="262">
        <v>21</v>
      </c>
      <c r="B48" s="1133"/>
      <c r="C48" s="1134"/>
      <c r="D48" s="1134"/>
      <c r="E48" s="1134"/>
      <c r="F48" s="1134"/>
      <c r="G48" s="1134"/>
      <c r="H48" s="1134"/>
      <c r="I48" s="1134"/>
      <c r="J48" s="1134"/>
      <c r="K48" s="1134"/>
      <c r="L48" s="1134"/>
      <c r="M48" s="1134"/>
      <c r="N48" s="1134"/>
      <c r="O48" s="1134"/>
      <c r="P48" s="1135"/>
      <c r="Q48" s="1139"/>
      <c r="R48" s="1140"/>
      <c r="S48" s="1140"/>
      <c r="T48" s="1140"/>
      <c r="U48" s="1140"/>
      <c r="V48" s="1140"/>
      <c r="W48" s="1140"/>
      <c r="X48" s="1140"/>
      <c r="Y48" s="1140"/>
      <c r="Z48" s="1140"/>
      <c r="AA48" s="1140"/>
      <c r="AB48" s="1140"/>
      <c r="AC48" s="1140"/>
      <c r="AD48" s="1140"/>
      <c r="AE48" s="1141"/>
      <c r="AF48" s="1115"/>
      <c r="AG48" s="1116"/>
      <c r="AH48" s="1116"/>
      <c r="AI48" s="1116"/>
      <c r="AJ48" s="1117"/>
      <c r="AK48" s="1073"/>
      <c r="AL48" s="1064"/>
      <c r="AM48" s="1064"/>
      <c r="AN48" s="1064"/>
      <c r="AO48" s="1064"/>
      <c r="AP48" s="1064"/>
      <c r="AQ48" s="1064"/>
      <c r="AR48" s="1064"/>
      <c r="AS48" s="1064"/>
      <c r="AT48" s="1064"/>
      <c r="AU48" s="1064"/>
      <c r="AV48" s="1064"/>
      <c r="AW48" s="1064"/>
      <c r="AX48" s="1064"/>
      <c r="AY48" s="1064"/>
      <c r="AZ48" s="1138"/>
      <c r="BA48" s="1138"/>
      <c r="BB48" s="1138"/>
      <c r="BC48" s="1138"/>
      <c r="BD48" s="1138"/>
      <c r="BE48" s="1128"/>
      <c r="BF48" s="1128"/>
      <c r="BG48" s="1128"/>
      <c r="BH48" s="1128"/>
      <c r="BI48" s="1129"/>
      <c r="BJ48" s="253"/>
      <c r="BK48" s="253"/>
      <c r="BL48" s="253"/>
      <c r="BM48" s="253"/>
      <c r="BN48" s="253"/>
      <c r="BO48" s="266"/>
      <c r="BP48" s="266"/>
      <c r="BQ48" s="263">
        <v>42</v>
      </c>
      <c r="BR48" s="264"/>
      <c r="BS48" s="1110"/>
      <c r="BT48" s="1111"/>
      <c r="BU48" s="1111"/>
      <c r="BV48" s="1111"/>
      <c r="BW48" s="1111"/>
      <c r="BX48" s="1111"/>
      <c r="BY48" s="1111"/>
      <c r="BZ48" s="1111"/>
      <c r="CA48" s="1111"/>
      <c r="CB48" s="1111"/>
      <c r="CC48" s="1111"/>
      <c r="CD48" s="1111"/>
      <c r="CE48" s="1111"/>
      <c r="CF48" s="1111"/>
      <c r="CG48" s="1112"/>
      <c r="CH48" s="1085"/>
      <c r="CI48" s="1086"/>
      <c r="CJ48" s="1086"/>
      <c r="CK48" s="1086"/>
      <c r="CL48" s="1087"/>
      <c r="CM48" s="1085"/>
      <c r="CN48" s="1086"/>
      <c r="CO48" s="1086"/>
      <c r="CP48" s="1086"/>
      <c r="CQ48" s="1087"/>
      <c r="CR48" s="1085"/>
      <c r="CS48" s="1086"/>
      <c r="CT48" s="1086"/>
      <c r="CU48" s="1086"/>
      <c r="CV48" s="1087"/>
      <c r="CW48" s="1085"/>
      <c r="CX48" s="1086"/>
      <c r="CY48" s="1086"/>
      <c r="CZ48" s="1086"/>
      <c r="DA48" s="1087"/>
      <c r="DB48" s="1085"/>
      <c r="DC48" s="1086"/>
      <c r="DD48" s="1086"/>
      <c r="DE48" s="1086"/>
      <c r="DF48" s="1087"/>
      <c r="DG48" s="1085"/>
      <c r="DH48" s="1086"/>
      <c r="DI48" s="1086"/>
      <c r="DJ48" s="1086"/>
      <c r="DK48" s="1087"/>
      <c r="DL48" s="1085"/>
      <c r="DM48" s="1086"/>
      <c r="DN48" s="1086"/>
      <c r="DO48" s="1086"/>
      <c r="DP48" s="1087"/>
      <c r="DQ48" s="1085"/>
      <c r="DR48" s="1086"/>
      <c r="DS48" s="1086"/>
      <c r="DT48" s="1086"/>
      <c r="DU48" s="1087"/>
      <c r="DV48" s="1088"/>
      <c r="DW48" s="1089"/>
      <c r="DX48" s="1089"/>
      <c r="DY48" s="1089"/>
      <c r="DZ48" s="1090"/>
      <c r="EA48" s="247"/>
    </row>
    <row r="49" spans="1:131" s="248" customFormat="1" ht="26.25" customHeight="1" x14ac:dyDescent="0.15">
      <c r="A49" s="262">
        <v>22</v>
      </c>
      <c r="B49" s="1133"/>
      <c r="C49" s="1134"/>
      <c r="D49" s="1134"/>
      <c r="E49" s="1134"/>
      <c r="F49" s="1134"/>
      <c r="G49" s="1134"/>
      <c r="H49" s="1134"/>
      <c r="I49" s="1134"/>
      <c r="J49" s="1134"/>
      <c r="K49" s="1134"/>
      <c r="L49" s="1134"/>
      <c r="M49" s="1134"/>
      <c r="N49" s="1134"/>
      <c r="O49" s="1134"/>
      <c r="P49" s="1135"/>
      <c r="Q49" s="1139"/>
      <c r="R49" s="1140"/>
      <c r="S49" s="1140"/>
      <c r="T49" s="1140"/>
      <c r="U49" s="1140"/>
      <c r="V49" s="1140"/>
      <c r="W49" s="1140"/>
      <c r="X49" s="1140"/>
      <c r="Y49" s="1140"/>
      <c r="Z49" s="1140"/>
      <c r="AA49" s="1140"/>
      <c r="AB49" s="1140"/>
      <c r="AC49" s="1140"/>
      <c r="AD49" s="1140"/>
      <c r="AE49" s="1141"/>
      <c r="AF49" s="1115"/>
      <c r="AG49" s="1116"/>
      <c r="AH49" s="1116"/>
      <c r="AI49" s="1116"/>
      <c r="AJ49" s="1117"/>
      <c r="AK49" s="1073"/>
      <c r="AL49" s="1064"/>
      <c r="AM49" s="1064"/>
      <c r="AN49" s="1064"/>
      <c r="AO49" s="1064"/>
      <c r="AP49" s="1064"/>
      <c r="AQ49" s="1064"/>
      <c r="AR49" s="1064"/>
      <c r="AS49" s="1064"/>
      <c r="AT49" s="1064"/>
      <c r="AU49" s="1064"/>
      <c r="AV49" s="1064"/>
      <c r="AW49" s="1064"/>
      <c r="AX49" s="1064"/>
      <c r="AY49" s="1064"/>
      <c r="AZ49" s="1138"/>
      <c r="BA49" s="1138"/>
      <c r="BB49" s="1138"/>
      <c r="BC49" s="1138"/>
      <c r="BD49" s="1138"/>
      <c r="BE49" s="1128"/>
      <c r="BF49" s="1128"/>
      <c r="BG49" s="1128"/>
      <c r="BH49" s="1128"/>
      <c r="BI49" s="1129"/>
      <c r="BJ49" s="253"/>
      <c r="BK49" s="253"/>
      <c r="BL49" s="253"/>
      <c r="BM49" s="253"/>
      <c r="BN49" s="253"/>
      <c r="BO49" s="266"/>
      <c r="BP49" s="266"/>
      <c r="BQ49" s="263">
        <v>43</v>
      </c>
      <c r="BR49" s="264"/>
      <c r="BS49" s="1110"/>
      <c r="BT49" s="1111"/>
      <c r="BU49" s="1111"/>
      <c r="BV49" s="1111"/>
      <c r="BW49" s="1111"/>
      <c r="BX49" s="1111"/>
      <c r="BY49" s="1111"/>
      <c r="BZ49" s="1111"/>
      <c r="CA49" s="1111"/>
      <c r="CB49" s="1111"/>
      <c r="CC49" s="1111"/>
      <c r="CD49" s="1111"/>
      <c r="CE49" s="1111"/>
      <c r="CF49" s="1111"/>
      <c r="CG49" s="1112"/>
      <c r="CH49" s="1085"/>
      <c r="CI49" s="1086"/>
      <c r="CJ49" s="1086"/>
      <c r="CK49" s="1086"/>
      <c r="CL49" s="1087"/>
      <c r="CM49" s="1085"/>
      <c r="CN49" s="1086"/>
      <c r="CO49" s="1086"/>
      <c r="CP49" s="1086"/>
      <c r="CQ49" s="1087"/>
      <c r="CR49" s="1085"/>
      <c r="CS49" s="1086"/>
      <c r="CT49" s="1086"/>
      <c r="CU49" s="1086"/>
      <c r="CV49" s="1087"/>
      <c r="CW49" s="1085"/>
      <c r="CX49" s="1086"/>
      <c r="CY49" s="1086"/>
      <c r="CZ49" s="1086"/>
      <c r="DA49" s="1087"/>
      <c r="DB49" s="1085"/>
      <c r="DC49" s="1086"/>
      <c r="DD49" s="1086"/>
      <c r="DE49" s="1086"/>
      <c r="DF49" s="1087"/>
      <c r="DG49" s="1085"/>
      <c r="DH49" s="1086"/>
      <c r="DI49" s="1086"/>
      <c r="DJ49" s="1086"/>
      <c r="DK49" s="1087"/>
      <c r="DL49" s="1085"/>
      <c r="DM49" s="1086"/>
      <c r="DN49" s="1086"/>
      <c r="DO49" s="1086"/>
      <c r="DP49" s="1087"/>
      <c r="DQ49" s="1085"/>
      <c r="DR49" s="1086"/>
      <c r="DS49" s="1086"/>
      <c r="DT49" s="1086"/>
      <c r="DU49" s="1087"/>
      <c r="DV49" s="1088"/>
      <c r="DW49" s="1089"/>
      <c r="DX49" s="1089"/>
      <c r="DY49" s="1089"/>
      <c r="DZ49" s="1090"/>
      <c r="EA49" s="247"/>
    </row>
    <row r="50" spans="1:131" s="248" customFormat="1" ht="26.25" customHeight="1" x14ac:dyDescent="0.15">
      <c r="A50" s="262">
        <v>23</v>
      </c>
      <c r="B50" s="1133"/>
      <c r="C50" s="1134"/>
      <c r="D50" s="1134"/>
      <c r="E50" s="1134"/>
      <c r="F50" s="1134"/>
      <c r="G50" s="1134"/>
      <c r="H50" s="1134"/>
      <c r="I50" s="1134"/>
      <c r="J50" s="1134"/>
      <c r="K50" s="1134"/>
      <c r="L50" s="1134"/>
      <c r="M50" s="1134"/>
      <c r="N50" s="1134"/>
      <c r="O50" s="1134"/>
      <c r="P50" s="1135"/>
      <c r="Q50" s="1136"/>
      <c r="R50" s="1119"/>
      <c r="S50" s="1119"/>
      <c r="T50" s="1119"/>
      <c r="U50" s="1119"/>
      <c r="V50" s="1119"/>
      <c r="W50" s="1119"/>
      <c r="X50" s="1119"/>
      <c r="Y50" s="1119"/>
      <c r="Z50" s="1119"/>
      <c r="AA50" s="1119"/>
      <c r="AB50" s="1119"/>
      <c r="AC50" s="1119"/>
      <c r="AD50" s="1119"/>
      <c r="AE50" s="1137"/>
      <c r="AF50" s="1115"/>
      <c r="AG50" s="1116"/>
      <c r="AH50" s="1116"/>
      <c r="AI50" s="1116"/>
      <c r="AJ50" s="1117"/>
      <c r="AK50" s="1118"/>
      <c r="AL50" s="1119"/>
      <c r="AM50" s="1119"/>
      <c r="AN50" s="1119"/>
      <c r="AO50" s="1119"/>
      <c r="AP50" s="1119"/>
      <c r="AQ50" s="1119"/>
      <c r="AR50" s="1119"/>
      <c r="AS50" s="1119"/>
      <c r="AT50" s="1119"/>
      <c r="AU50" s="1119"/>
      <c r="AV50" s="1119"/>
      <c r="AW50" s="1119"/>
      <c r="AX50" s="1119"/>
      <c r="AY50" s="1119"/>
      <c r="AZ50" s="1120"/>
      <c r="BA50" s="1120"/>
      <c r="BB50" s="1120"/>
      <c r="BC50" s="1120"/>
      <c r="BD50" s="1120"/>
      <c r="BE50" s="1128"/>
      <c r="BF50" s="1128"/>
      <c r="BG50" s="1128"/>
      <c r="BH50" s="1128"/>
      <c r="BI50" s="1129"/>
      <c r="BJ50" s="253"/>
      <c r="BK50" s="253"/>
      <c r="BL50" s="253"/>
      <c r="BM50" s="253"/>
      <c r="BN50" s="253"/>
      <c r="BO50" s="266"/>
      <c r="BP50" s="266"/>
      <c r="BQ50" s="263">
        <v>44</v>
      </c>
      <c r="BR50" s="264"/>
      <c r="BS50" s="1110"/>
      <c r="BT50" s="1111"/>
      <c r="BU50" s="1111"/>
      <c r="BV50" s="1111"/>
      <c r="BW50" s="1111"/>
      <c r="BX50" s="1111"/>
      <c r="BY50" s="1111"/>
      <c r="BZ50" s="1111"/>
      <c r="CA50" s="1111"/>
      <c r="CB50" s="1111"/>
      <c r="CC50" s="1111"/>
      <c r="CD50" s="1111"/>
      <c r="CE50" s="1111"/>
      <c r="CF50" s="1111"/>
      <c r="CG50" s="1112"/>
      <c r="CH50" s="1085"/>
      <c r="CI50" s="1086"/>
      <c r="CJ50" s="1086"/>
      <c r="CK50" s="1086"/>
      <c r="CL50" s="1087"/>
      <c r="CM50" s="1085"/>
      <c r="CN50" s="1086"/>
      <c r="CO50" s="1086"/>
      <c r="CP50" s="1086"/>
      <c r="CQ50" s="1087"/>
      <c r="CR50" s="1085"/>
      <c r="CS50" s="1086"/>
      <c r="CT50" s="1086"/>
      <c r="CU50" s="1086"/>
      <c r="CV50" s="1087"/>
      <c r="CW50" s="1085"/>
      <c r="CX50" s="1086"/>
      <c r="CY50" s="1086"/>
      <c r="CZ50" s="1086"/>
      <c r="DA50" s="1087"/>
      <c r="DB50" s="1085"/>
      <c r="DC50" s="1086"/>
      <c r="DD50" s="1086"/>
      <c r="DE50" s="1086"/>
      <c r="DF50" s="1087"/>
      <c r="DG50" s="1085"/>
      <c r="DH50" s="1086"/>
      <c r="DI50" s="1086"/>
      <c r="DJ50" s="1086"/>
      <c r="DK50" s="1087"/>
      <c r="DL50" s="1085"/>
      <c r="DM50" s="1086"/>
      <c r="DN50" s="1086"/>
      <c r="DO50" s="1086"/>
      <c r="DP50" s="1087"/>
      <c r="DQ50" s="1085"/>
      <c r="DR50" s="1086"/>
      <c r="DS50" s="1086"/>
      <c r="DT50" s="1086"/>
      <c r="DU50" s="1087"/>
      <c r="DV50" s="1088"/>
      <c r="DW50" s="1089"/>
      <c r="DX50" s="1089"/>
      <c r="DY50" s="1089"/>
      <c r="DZ50" s="1090"/>
      <c r="EA50" s="247"/>
    </row>
    <row r="51" spans="1:131" s="248" customFormat="1" ht="26.25" customHeight="1" x14ac:dyDescent="0.15">
      <c r="A51" s="262">
        <v>24</v>
      </c>
      <c r="B51" s="1133"/>
      <c r="C51" s="1134"/>
      <c r="D51" s="1134"/>
      <c r="E51" s="1134"/>
      <c r="F51" s="1134"/>
      <c r="G51" s="1134"/>
      <c r="H51" s="1134"/>
      <c r="I51" s="1134"/>
      <c r="J51" s="1134"/>
      <c r="K51" s="1134"/>
      <c r="L51" s="1134"/>
      <c r="M51" s="1134"/>
      <c r="N51" s="1134"/>
      <c r="O51" s="1134"/>
      <c r="P51" s="1135"/>
      <c r="Q51" s="1136"/>
      <c r="R51" s="1119"/>
      <c r="S51" s="1119"/>
      <c r="T51" s="1119"/>
      <c r="U51" s="1119"/>
      <c r="V51" s="1119"/>
      <c r="W51" s="1119"/>
      <c r="X51" s="1119"/>
      <c r="Y51" s="1119"/>
      <c r="Z51" s="1119"/>
      <c r="AA51" s="1119"/>
      <c r="AB51" s="1119"/>
      <c r="AC51" s="1119"/>
      <c r="AD51" s="1119"/>
      <c r="AE51" s="1137"/>
      <c r="AF51" s="1115"/>
      <c r="AG51" s="1116"/>
      <c r="AH51" s="1116"/>
      <c r="AI51" s="1116"/>
      <c r="AJ51" s="1117"/>
      <c r="AK51" s="1118"/>
      <c r="AL51" s="1119"/>
      <c r="AM51" s="1119"/>
      <c r="AN51" s="1119"/>
      <c r="AO51" s="1119"/>
      <c r="AP51" s="1119"/>
      <c r="AQ51" s="1119"/>
      <c r="AR51" s="1119"/>
      <c r="AS51" s="1119"/>
      <c r="AT51" s="1119"/>
      <c r="AU51" s="1119"/>
      <c r="AV51" s="1119"/>
      <c r="AW51" s="1119"/>
      <c r="AX51" s="1119"/>
      <c r="AY51" s="1119"/>
      <c r="AZ51" s="1120"/>
      <c r="BA51" s="1120"/>
      <c r="BB51" s="1120"/>
      <c r="BC51" s="1120"/>
      <c r="BD51" s="1120"/>
      <c r="BE51" s="1128"/>
      <c r="BF51" s="1128"/>
      <c r="BG51" s="1128"/>
      <c r="BH51" s="1128"/>
      <c r="BI51" s="1129"/>
      <c r="BJ51" s="253"/>
      <c r="BK51" s="253"/>
      <c r="BL51" s="253"/>
      <c r="BM51" s="253"/>
      <c r="BN51" s="253"/>
      <c r="BO51" s="266"/>
      <c r="BP51" s="266"/>
      <c r="BQ51" s="263">
        <v>45</v>
      </c>
      <c r="BR51" s="264"/>
      <c r="BS51" s="1110"/>
      <c r="BT51" s="1111"/>
      <c r="BU51" s="1111"/>
      <c r="BV51" s="1111"/>
      <c r="BW51" s="1111"/>
      <c r="BX51" s="1111"/>
      <c r="BY51" s="1111"/>
      <c r="BZ51" s="1111"/>
      <c r="CA51" s="1111"/>
      <c r="CB51" s="1111"/>
      <c r="CC51" s="1111"/>
      <c r="CD51" s="1111"/>
      <c r="CE51" s="1111"/>
      <c r="CF51" s="1111"/>
      <c r="CG51" s="1112"/>
      <c r="CH51" s="1085"/>
      <c r="CI51" s="1086"/>
      <c r="CJ51" s="1086"/>
      <c r="CK51" s="1086"/>
      <c r="CL51" s="1087"/>
      <c r="CM51" s="1085"/>
      <c r="CN51" s="1086"/>
      <c r="CO51" s="1086"/>
      <c r="CP51" s="1086"/>
      <c r="CQ51" s="1087"/>
      <c r="CR51" s="1085"/>
      <c r="CS51" s="1086"/>
      <c r="CT51" s="1086"/>
      <c r="CU51" s="1086"/>
      <c r="CV51" s="1087"/>
      <c r="CW51" s="1085"/>
      <c r="CX51" s="1086"/>
      <c r="CY51" s="1086"/>
      <c r="CZ51" s="1086"/>
      <c r="DA51" s="1087"/>
      <c r="DB51" s="1085"/>
      <c r="DC51" s="1086"/>
      <c r="DD51" s="1086"/>
      <c r="DE51" s="1086"/>
      <c r="DF51" s="1087"/>
      <c r="DG51" s="1085"/>
      <c r="DH51" s="1086"/>
      <c r="DI51" s="1086"/>
      <c r="DJ51" s="1086"/>
      <c r="DK51" s="1087"/>
      <c r="DL51" s="1085"/>
      <c r="DM51" s="1086"/>
      <c r="DN51" s="1086"/>
      <c r="DO51" s="1086"/>
      <c r="DP51" s="1087"/>
      <c r="DQ51" s="1085"/>
      <c r="DR51" s="1086"/>
      <c r="DS51" s="1086"/>
      <c r="DT51" s="1086"/>
      <c r="DU51" s="1087"/>
      <c r="DV51" s="1088"/>
      <c r="DW51" s="1089"/>
      <c r="DX51" s="1089"/>
      <c r="DY51" s="1089"/>
      <c r="DZ51" s="1090"/>
      <c r="EA51" s="247"/>
    </row>
    <row r="52" spans="1:131" s="248" customFormat="1" ht="26.25" customHeight="1" x14ac:dyDescent="0.15">
      <c r="A52" s="262">
        <v>25</v>
      </c>
      <c r="B52" s="1133"/>
      <c r="C52" s="1134"/>
      <c r="D52" s="1134"/>
      <c r="E52" s="1134"/>
      <c r="F52" s="1134"/>
      <c r="G52" s="1134"/>
      <c r="H52" s="1134"/>
      <c r="I52" s="1134"/>
      <c r="J52" s="1134"/>
      <c r="K52" s="1134"/>
      <c r="L52" s="1134"/>
      <c r="M52" s="1134"/>
      <c r="N52" s="1134"/>
      <c r="O52" s="1134"/>
      <c r="P52" s="1135"/>
      <c r="Q52" s="1136"/>
      <c r="R52" s="1119"/>
      <c r="S52" s="1119"/>
      <c r="T52" s="1119"/>
      <c r="U52" s="1119"/>
      <c r="V52" s="1119"/>
      <c r="W52" s="1119"/>
      <c r="X52" s="1119"/>
      <c r="Y52" s="1119"/>
      <c r="Z52" s="1119"/>
      <c r="AA52" s="1119"/>
      <c r="AB52" s="1119"/>
      <c r="AC52" s="1119"/>
      <c r="AD52" s="1119"/>
      <c r="AE52" s="1137"/>
      <c r="AF52" s="1115"/>
      <c r="AG52" s="1116"/>
      <c r="AH52" s="1116"/>
      <c r="AI52" s="1116"/>
      <c r="AJ52" s="1117"/>
      <c r="AK52" s="1118"/>
      <c r="AL52" s="1119"/>
      <c r="AM52" s="1119"/>
      <c r="AN52" s="1119"/>
      <c r="AO52" s="1119"/>
      <c r="AP52" s="1119"/>
      <c r="AQ52" s="1119"/>
      <c r="AR52" s="1119"/>
      <c r="AS52" s="1119"/>
      <c r="AT52" s="1119"/>
      <c r="AU52" s="1119"/>
      <c r="AV52" s="1119"/>
      <c r="AW52" s="1119"/>
      <c r="AX52" s="1119"/>
      <c r="AY52" s="1119"/>
      <c r="AZ52" s="1120"/>
      <c r="BA52" s="1120"/>
      <c r="BB52" s="1120"/>
      <c r="BC52" s="1120"/>
      <c r="BD52" s="1120"/>
      <c r="BE52" s="1128"/>
      <c r="BF52" s="1128"/>
      <c r="BG52" s="1128"/>
      <c r="BH52" s="1128"/>
      <c r="BI52" s="1129"/>
      <c r="BJ52" s="253"/>
      <c r="BK52" s="253"/>
      <c r="BL52" s="253"/>
      <c r="BM52" s="253"/>
      <c r="BN52" s="253"/>
      <c r="BO52" s="266"/>
      <c r="BP52" s="266"/>
      <c r="BQ52" s="263">
        <v>46</v>
      </c>
      <c r="BR52" s="264"/>
      <c r="BS52" s="1110"/>
      <c r="BT52" s="1111"/>
      <c r="BU52" s="1111"/>
      <c r="BV52" s="1111"/>
      <c r="BW52" s="1111"/>
      <c r="BX52" s="1111"/>
      <c r="BY52" s="1111"/>
      <c r="BZ52" s="1111"/>
      <c r="CA52" s="1111"/>
      <c r="CB52" s="1111"/>
      <c r="CC52" s="1111"/>
      <c r="CD52" s="1111"/>
      <c r="CE52" s="1111"/>
      <c r="CF52" s="1111"/>
      <c r="CG52" s="1112"/>
      <c r="CH52" s="1085"/>
      <c r="CI52" s="1086"/>
      <c r="CJ52" s="1086"/>
      <c r="CK52" s="1086"/>
      <c r="CL52" s="1087"/>
      <c r="CM52" s="1085"/>
      <c r="CN52" s="1086"/>
      <c r="CO52" s="1086"/>
      <c r="CP52" s="1086"/>
      <c r="CQ52" s="1087"/>
      <c r="CR52" s="1085"/>
      <c r="CS52" s="1086"/>
      <c r="CT52" s="1086"/>
      <c r="CU52" s="1086"/>
      <c r="CV52" s="1087"/>
      <c r="CW52" s="1085"/>
      <c r="CX52" s="1086"/>
      <c r="CY52" s="1086"/>
      <c r="CZ52" s="1086"/>
      <c r="DA52" s="1087"/>
      <c r="DB52" s="1085"/>
      <c r="DC52" s="1086"/>
      <c r="DD52" s="1086"/>
      <c r="DE52" s="1086"/>
      <c r="DF52" s="1087"/>
      <c r="DG52" s="1085"/>
      <c r="DH52" s="1086"/>
      <c r="DI52" s="1086"/>
      <c r="DJ52" s="1086"/>
      <c r="DK52" s="1087"/>
      <c r="DL52" s="1085"/>
      <c r="DM52" s="1086"/>
      <c r="DN52" s="1086"/>
      <c r="DO52" s="1086"/>
      <c r="DP52" s="1087"/>
      <c r="DQ52" s="1085"/>
      <c r="DR52" s="1086"/>
      <c r="DS52" s="1086"/>
      <c r="DT52" s="1086"/>
      <c r="DU52" s="1087"/>
      <c r="DV52" s="1088"/>
      <c r="DW52" s="1089"/>
      <c r="DX52" s="1089"/>
      <c r="DY52" s="1089"/>
      <c r="DZ52" s="1090"/>
      <c r="EA52" s="247"/>
    </row>
    <row r="53" spans="1:131" s="248" customFormat="1" ht="26.25" customHeight="1" x14ac:dyDescent="0.15">
      <c r="A53" s="262">
        <v>26</v>
      </c>
      <c r="B53" s="1133"/>
      <c r="C53" s="1134"/>
      <c r="D53" s="1134"/>
      <c r="E53" s="1134"/>
      <c r="F53" s="1134"/>
      <c r="G53" s="1134"/>
      <c r="H53" s="1134"/>
      <c r="I53" s="1134"/>
      <c r="J53" s="1134"/>
      <c r="K53" s="1134"/>
      <c r="L53" s="1134"/>
      <c r="M53" s="1134"/>
      <c r="N53" s="1134"/>
      <c r="O53" s="1134"/>
      <c r="P53" s="1135"/>
      <c r="Q53" s="1136"/>
      <c r="R53" s="1119"/>
      <c r="S53" s="1119"/>
      <c r="T53" s="1119"/>
      <c r="U53" s="1119"/>
      <c r="V53" s="1119"/>
      <c r="W53" s="1119"/>
      <c r="X53" s="1119"/>
      <c r="Y53" s="1119"/>
      <c r="Z53" s="1119"/>
      <c r="AA53" s="1119"/>
      <c r="AB53" s="1119"/>
      <c r="AC53" s="1119"/>
      <c r="AD53" s="1119"/>
      <c r="AE53" s="1137"/>
      <c r="AF53" s="1115"/>
      <c r="AG53" s="1116"/>
      <c r="AH53" s="1116"/>
      <c r="AI53" s="1116"/>
      <c r="AJ53" s="1117"/>
      <c r="AK53" s="1118"/>
      <c r="AL53" s="1119"/>
      <c r="AM53" s="1119"/>
      <c r="AN53" s="1119"/>
      <c r="AO53" s="1119"/>
      <c r="AP53" s="1119"/>
      <c r="AQ53" s="1119"/>
      <c r="AR53" s="1119"/>
      <c r="AS53" s="1119"/>
      <c r="AT53" s="1119"/>
      <c r="AU53" s="1119"/>
      <c r="AV53" s="1119"/>
      <c r="AW53" s="1119"/>
      <c r="AX53" s="1119"/>
      <c r="AY53" s="1119"/>
      <c r="AZ53" s="1120"/>
      <c r="BA53" s="1120"/>
      <c r="BB53" s="1120"/>
      <c r="BC53" s="1120"/>
      <c r="BD53" s="1120"/>
      <c r="BE53" s="1128"/>
      <c r="BF53" s="1128"/>
      <c r="BG53" s="1128"/>
      <c r="BH53" s="1128"/>
      <c r="BI53" s="1129"/>
      <c r="BJ53" s="253"/>
      <c r="BK53" s="253"/>
      <c r="BL53" s="253"/>
      <c r="BM53" s="253"/>
      <c r="BN53" s="253"/>
      <c r="BO53" s="266"/>
      <c r="BP53" s="266"/>
      <c r="BQ53" s="263">
        <v>47</v>
      </c>
      <c r="BR53" s="264"/>
      <c r="BS53" s="1110"/>
      <c r="BT53" s="1111"/>
      <c r="BU53" s="1111"/>
      <c r="BV53" s="1111"/>
      <c r="BW53" s="1111"/>
      <c r="BX53" s="1111"/>
      <c r="BY53" s="1111"/>
      <c r="BZ53" s="1111"/>
      <c r="CA53" s="1111"/>
      <c r="CB53" s="1111"/>
      <c r="CC53" s="1111"/>
      <c r="CD53" s="1111"/>
      <c r="CE53" s="1111"/>
      <c r="CF53" s="1111"/>
      <c r="CG53" s="1112"/>
      <c r="CH53" s="1085"/>
      <c r="CI53" s="1086"/>
      <c r="CJ53" s="1086"/>
      <c r="CK53" s="1086"/>
      <c r="CL53" s="1087"/>
      <c r="CM53" s="1085"/>
      <c r="CN53" s="1086"/>
      <c r="CO53" s="1086"/>
      <c r="CP53" s="1086"/>
      <c r="CQ53" s="1087"/>
      <c r="CR53" s="1085"/>
      <c r="CS53" s="1086"/>
      <c r="CT53" s="1086"/>
      <c r="CU53" s="1086"/>
      <c r="CV53" s="1087"/>
      <c r="CW53" s="1085"/>
      <c r="CX53" s="1086"/>
      <c r="CY53" s="1086"/>
      <c r="CZ53" s="1086"/>
      <c r="DA53" s="1087"/>
      <c r="DB53" s="1085"/>
      <c r="DC53" s="1086"/>
      <c r="DD53" s="1086"/>
      <c r="DE53" s="1086"/>
      <c r="DF53" s="1087"/>
      <c r="DG53" s="1085"/>
      <c r="DH53" s="1086"/>
      <c r="DI53" s="1086"/>
      <c r="DJ53" s="1086"/>
      <c r="DK53" s="1087"/>
      <c r="DL53" s="1085"/>
      <c r="DM53" s="1086"/>
      <c r="DN53" s="1086"/>
      <c r="DO53" s="1086"/>
      <c r="DP53" s="1087"/>
      <c r="DQ53" s="1085"/>
      <c r="DR53" s="1086"/>
      <c r="DS53" s="1086"/>
      <c r="DT53" s="1086"/>
      <c r="DU53" s="1087"/>
      <c r="DV53" s="1088"/>
      <c r="DW53" s="1089"/>
      <c r="DX53" s="1089"/>
      <c r="DY53" s="1089"/>
      <c r="DZ53" s="1090"/>
      <c r="EA53" s="247"/>
    </row>
    <row r="54" spans="1:131" s="248" customFormat="1" ht="26.25" customHeight="1" x14ac:dyDescent="0.15">
      <c r="A54" s="262">
        <v>27</v>
      </c>
      <c r="B54" s="1133"/>
      <c r="C54" s="1134"/>
      <c r="D54" s="1134"/>
      <c r="E54" s="1134"/>
      <c r="F54" s="1134"/>
      <c r="G54" s="1134"/>
      <c r="H54" s="1134"/>
      <c r="I54" s="1134"/>
      <c r="J54" s="1134"/>
      <c r="K54" s="1134"/>
      <c r="L54" s="1134"/>
      <c r="M54" s="1134"/>
      <c r="N54" s="1134"/>
      <c r="O54" s="1134"/>
      <c r="P54" s="1135"/>
      <c r="Q54" s="1136"/>
      <c r="R54" s="1119"/>
      <c r="S54" s="1119"/>
      <c r="T54" s="1119"/>
      <c r="U54" s="1119"/>
      <c r="V54" s="1119"/>
      <c r="W54" s="1119"/>
      <c r="X54" s="1119"/>
      <c r="Y54" s="1119"/>
      <c r="Z54" s="1119"/>
      <c r="AA54" s="1119"/>
      <c r="AB54" s="1119"/>
      <c r="AC54" s="1119"/>
      <c r="AD54" s="1119"/>
      <c r="AE54" s="1137"/>
      <c r="AF54" s="1115"/>
      <c r="AG54" s="1116"/>
      <c r="AH54" s="1116"/>
      <c r="AI54" s="1116"/>
      <c r="AJ54" s="1117"/>
      <c r="AK54" s="1118"/>
      <c r="AL54" s="1119"/>
      <c r="AM54" s="1119"/>
      <c r="AN54" s="1119"/>
      <c r="AO54" s="1119"/>
      <c r="AP54" s="1119"/>
      <c r="AQ54" s="1119"/>
      <c r="AR54" s="1119"/>
      <c r="AS54" s="1119"/>
      <c r="AT54" s="1119"/>
      <c r="AU54" s="1119"/>
      <c r="AV54" s="1119"/>
      <c r="AW54" s="1119"/>
      <c r="AX54" s="1119"/>
      <c r="AY54" s="1119"/>
      <c r="AZ54" s="1120"/>
      <c r="BA54" s="1120"/>
      <c r="BB54" s="1120"/>
      <c r="BC54" s="1120"/>
      <c r="BD54" s="1120"/>
      <c r="BE54" s="1128"/>
      <c r="BF54" s="1128"/>
      <c r="BG54" s="1128"/>
      <c r="BH54" s="1128"/>
      <c r="BI54" s="1129"/>
      <c r="BJ54" s="253"/>
      <c r="BK54" s="253"/>
      <c r="BL54" s="253"/>
      <c r="BM54" s="253"/>
      <c r="BN54" s="253"/>
      <c r="BO54" s="266"/>
      <c r="BP54" s="266"/>
      <c r="BQ54" s="263">
        <v>48</v>
      </c>
      <c r="BR54" s="264"/>
      <c r="BS54" s="1110"/>
      <c r="BT54" s="1111"/>
      <c r="BU54" s="1111"/>
      <c r="BV54" s="1111"/>
      <c r="BW54" s="1111"/>
      <c r="BX54" s="1111"/>
      <c r="BY54" s="1111"/>
      <c r="BZ54" s="1111"/>
      <c r="CA54" s="1111"/>
      <c r="CB54" s="1111"/>
      <c r="CC54" s="1111"/>
      <c r="CD54" s="1111"/>
      <c r="CE54" s="1111"/>
      <c r="CF54" s="1111"/>
      <c r="CG54" s="1112"/>
      <c r="CH54" s="1085"/>
      <c r="CI54" s="1086"/>
      <c r="CJ54" s="1086"/>
      <c r="CK54" s="1086"/>
      <c r="CL54" s="1087"/>
      <c r="CM54" s="1085"/>
      <c r="CN54" s="1086"/>
      <c r="CO54" s="1086"/>
      <c r="CP54" s="1086"/>
      <c r="CQ54" s="1087"/>
      <c r="CR54" s="1085"/>
      <c r="CS54" s="1086"/>
      <c r="CT54" s="1086"/>
      <c r="CU54" s="1086"/>
      <c r="CV54" s="1087"/>
      <c r="CW54" s="1085"/>
      <c r="CX54" s="1086"/>
      <c r="CY54" s="1086"/>
      <c r="CZ54" s="1086"/>
      <c r="DA54" s="1087"/>
      <c r="DB54" s="1085"/>
      <c r="DC54" s="1086"/>
      <c r="DD54" s="1086"/>
      <c r="DE54" s="1086"/>
      <c r="DF54" s="1087"/>
      <c r="DG54" s="1085"/>
      <c r="DH54" s="1086"/>
      <c r="DI54" s="1086"/>
      <c r="DJ54" s="1086"/>
      <c r="DK54" s="1087"/>
      <c r="DL54" s="1085"/>
      <c r="DM54" s="1086"/>
      <c r="DN54" s="1086"/>
      <c r="DO54" s="1086"/>
      <c r="DP54" s="1087"/>
      <c r="DQ54" s="1085"/>
      <c r="DR54" s="1086"/>
      <c r="DS54" s="1086"/>
      <c r="DT54" s="1086"/>
      <c r="DU54" s="1087"/>
      <c r="DV54" s="1088"/>
      <c r="DW54" s="1089"/>
      <c r="DX54" s="1089"/>
      <c r="DY54" s="1089"/>
      <c r="DZ54" s="1090"/>
      <c r="EA54" s="247"/>
    </row>
    <row r="55" spans="1:131" s="248" customFormat="1" ht="26.25" customHeight="1" x14ac:dyDescent="0.15">
      <c r="A55" s="262">
        <v>28</v>
      </c>
      <c r="B55" s="1133"/>
      <c r="C55" s="1134"/>
      <c r="D55" s="1134"/>
      <c r="E55" s="1134"/>
      <c r="F55" s="1134"/>
      <c r="G55" s="1134"/>
      <c r="H55" s="1134"/>
      <c r="I55" s="1134"/>
      <c r="J55" s="1134"/>
      <c r="K55" s="1134"/>
      <c r="L55" s="1134"/>
      <c r="M55" s="1134"/>
      <c r="N55" s="1134"/>
      <c r="O55" s="1134"/>
      <c r="P55" s="1135"/>
      <c r="Q55" s="1136"/>
      <c r="R55" s="1119"/>
      <c r="S55" s="1119"/>
      <c r="T55" s="1119"/>
      <c r="U55" s="1119"/>
      <c r="V55" s="1119"/>
      <c r="W55" s="1119"/>
      <c r="X55" s="1119"/>
      <c r="Y55" s="1119"/>
      <c r="Z55" s="1119"/>
      <c r="AA55" s="1119"/>
      <c r="AB55" s="1119"/>
      <c r="AC55" s="1119"/>
      <c r="AD55" s="1119"/>
      <c r="AE55" s="1137"/>
      <c r="AF55" s="1115"/>
      <c r="AG55" s="1116"/>
      <c r="AH55" s="1116"/>
      <c r="AI55" s="1116"/>
      <c r="AJ55" s="1117"/>
      <c r="AK55" s="1118"/>
      <c r="AL55" s="1119"/>
      <c r="AM55" s="1119"/>
      <c r="AN55" s="1119"/>
      <c r="AO55" s="1119"/>
      <c r="AP55" s="1119"/>
      <c r="AQ55" s="1119"/>
      <c r="AR55" s="1119"/>
      <c r="AS55" s="1119"/>
      <c r="AT55" s="1119"/>
      <c r="AU55" s="1119"/>
      <c r="AV55" s="1119"/>
      <c r="AW55" s="1119"/>
      <c r="AX55" s="1119"/>
      <c r="AY55" s="1119"/>
      <c r="AZ55" s="1120"/>
      <c r="BA55" s="1120"/>
      <c r="BB55" s="1120"/>
      <c r="BC55" s="1120"/>
      <c r="BD55" s="1120"/>
      <c r="BE55" s="1128"/>
      <c r="BF55" s="1128"/>
      <c r="BG55" s="1128"/>
      <c r="BH55" s="1128"/>
      <c r="BI55" s="1129"/>
      <c r="BJ55" s="253"/>
      <c r="BK55" s="253"/>
      <c r="BL55" s="253"/>
      <c r="BM55" s="253"/>
      <c r="BN55" s="253"/>
      <c r="BO55" s="266"/>
      <c r="BP55" s="266"/>
      <c r="BQ55" s="263">
        <v>49</v>
      </c>
      <c r="BR55" s="264"/>
      <c r="BS55" s="1110"/>
      <c r="BT55" s="1111"/>
      <c r="BU55" s="1111"/>
      <c r="BV55" s="1111"/>
      <c r="BW55" s="1111"/>
      <c r="BX55" s="1111"/>
      <c r="BY55" s="1111"/>
      <c r="BZ55" s="1111"/>
      <c r="CA55" s="1111"/>
      <c r="CB55" s="1111"/>
      <c r="CC55" s="1111"/>
      <c r="CD55" s="1111"/>
      <c r="CE55" s="1111"/>
      <c r="CF55" s="1111"/>
      <c r="CG55" s="1112"/>
      <c r="CH55" s="1085"/>
      <c r="CI55" s="1086"/>
      <c r="CJ55" s="1086"/>
      <c r="CK55" s="1086"/>
      <c r="CL55" s="1087"/>
      <c r="CM55" s="1085"/>
      <c r="CN55" s="1086"/>
      <c r="CO55" s="1086"/>
      <c r="CP55" s="1086"/>
      <c r="CQ55" s="1087"/>
      <c r="CR55" s="1085"/>
      <c r="CS55" s="1086"/>
      <c r="CT55" s="1086"/>
      <c r="CU55" s="1086"/>
      <c r="CV55" s="1087"/>
      <c r="CW55" s="1085"/>
      <c r="CX55" s="1086"/>
      <c r="CY55" s="1086"/>
      <c r="CZ55" s="1086"/>
      <c r="DA55" s="1087"/>
      <c r="DB55" s="1085"/>
      <c r="DC55" s="1086"/>
      <c r="DD55" s="1086"/>
      <c r="DE55" s="1086"/>
      <c r="DF55" s="1087"/>
      <c r="DG55" s="1085"/>
      <c r="DH55" s="1086"/>
      <c r="DI55" s="1086"/>
      <c r="DJ55" s="1086"/>
      <c r="DK55" s="1087"/>
      <c r="DL55" s="1085"/>
      <c r="DM55" s="1086"/>
      <c r="DN55" s="1086"/>
      <c r="DO55" s="1086"/>
      <c r="DP55" s="1087"/>
      <c r="DQ55" s="1085"/>
      <c r="DR55" s="1086"/>
      <c r="DS55" s="1086"/>
      <c r="DT55" s="1086"/>
      <c r="DU55" s="1087"/>
      <c r="DV55" s="1088"/>
      <c r="DW55" s="1089"/>
      <c r="DX55" s="1089"/>
      <c r="DY55" s="1089"/>
      <c r="DZ55" s="1090"/>
      <c r="EA55" s="247"/>
    </row>
    <row r="56" spans="1:131" s="248" customFormat="1" ht="26.25" customHeight="1" x14ac:dyDescent="0.15">
      <c r="A56" s="262">
        <v>29</v>
      </c>
      <c r="B56" s="1133"/>
      <c r="C56" s="1134"/>
      <c r="D56" s="1134"/>
      <c r="E56" s="1134"/>
      <c r="F56" s="1134"/>
      <c r="G56" s="1134"/>
      <c r="H56" s="1134"/>
      <c r="I56" s="1134"/>
      <c r="J56" s="1134"/>
      <c r="K56" s="1134"/>
      <c r="L56" s="1134"/>
      <c r="M56" s="1134"/>
      <c r="N56" s="1134"/>
      <c r="O56" s="1134"/>
      <c r="P56" s="1135"/>
      <c r="Q56" s="1136"/>
      <c r="R56" s="1119"/>
      <c r="S56" s="1119"/>
      <c r="T56" s="1119"/>
      <c r="U56" s="1119"/>
      <c r="V56" s="1119"/>
      <c r="W56" s="1119"/>
      <c r="X56" s="1119"/>
      <c r="Y56" s="1119"/>
      <c r="Z56" s="1119"/>
      <c r="AA56" s="1119"/>
      <c r="AB56" s="1119"/>
      <c r="AC56" s="1119"/>
      <c r="AD56" s="1119"/>
      <c r="AE56" s="1137"/>
      <c r="AF56" s="1115"/>
      <c r="AG56" s="1116"/>
      <c r="AH56" s="1116"/>
      <c r="AI56" s="1116"/>
      <c r="AJ56" s="1117"/>
      <c r="AK56" s="1118"/>
      <c r="AL56" s="1119"/>
      <c r="AM56" s="1119"/>
      <c r="AN56" s="1119"/>
      <c r="AO56" s="1119"/>
      <c r="AP56" s="1119"/>
      <c r="AQ56" s="1119"/>
      <c r="AR56" s="1119"/>
      <c r="AS56" s="1119"/>
      <c r="AT56" s="1119"/>
      <c r="AU56" s="1119"/>
      <c r="AV56" s="1119"/>
      <c r="AW56" s="1119"/>
      <c r="AX56" s="1119"/>
      <c r="AY56" s="1119"/>
      <c r="AZ56" s="1120"/>
      <c r="BA56" s="1120"/>
      <c r="BB56" s="1120"/>
      <c r="BC56" s="1120"/>
      <c r="BD56" s="1120"/>
      <c r="BE56" s="1128"/>
      <c r="BF56" s="1128"/>
      <c r="BG56" s="1128"/>
      <c r="BH56" s="1128"/>
      <c r="BI56" s="1129"/>
      <c r="BJ56" s="253"/>
      <c r="BK56" s="253"/>
      <c r="BL56" s="253"/>
      <c r="BM56" s="253"/>
      <c r="BN56" s="253"/>
      <c r="BO56" s="266"/>
      <c r="BP56" s="266"/>
      <c r="BQ56" s="263">
        <v>50</v>
      </c>
      <c r="BR56" s="264"/>
      <c r="BS56" s="1110"/>
      <c r="BT56" s="1111"/>
      <c r="BU56" s="1111"/>
      <c r="BV56" s="1111"/>
      <c r="BW56" s="1111"/>
      <c r="BX56" s="1111"/>
      <c r="BY56" s="1111"/>
      <c r="BZ56" s="1111"/>
      <c r="CA56" s="1111"/>
      <c r="CB56" s="1111"/>
      <c r="CC56" s="1111"/>
      <c r="CD56" s="1111"/>
      <c r="CE56" s="1111"/>
      <c r="CF56" s="1111"/>
      <c r="CG56" s="1112"/>
      <c r="CH56" s="1085"/>
      <c r="CI56" s="1086"/>
      <c r="CJ56" s="1086"/>
      <c r="CK56" s="1086"/>
      <c r="CL56" s="1087"/>
      <c r="CM56" s="1085"/>
      <c r="CN56" s="1086"/>
      <c r="CO56" s="1086"/>
      <c r="CP56" s="1086"/>
      <c r="CQ56" s="1087"/>
      <c r="CR56" s="1085"/>
      <c r="CS56" s="1086"/>
      <c r="CT56" s="1086"/>
      <c r="CU56" s="1086"/>
      <c r="CV56" s="1087"/>
      <c r="CW56" s="1085"/>
      <c r="CX56" s="1086"/>
      <c r="CY56" s="1086"/>
      <c r="CZ56" s="1086"/>
      <c r="DA56" s="1087"/>
      <c r="DB56" s="1085"/>
      <c r="DC56" s="1086"/>
      <c r="DD56" s="1086"/>
      <c r="DE56" s="1086"/>
      <c r="DF56" s="1087"/>
      <c r="DG56" s="1085"/>
      <c r="DH56" s="1086"/>
      <c r="DI56" s="1086"/>
      <c r="DJ56" s="1086"/>
      <c r="DK56" s="1087"/>
      <c r="DL56" s="1085"/>
      <c r="DM56" s="1086"/>
      <c r="DN56" s="1086"/>
      <c r="DO56" s="1086"/>
      <c r="DP56" s="1087"/>
      <c r="DQ56" s="1085"/>
      <c r="DR56" s="1086"/>
      <c r="DS56" s="1086"/>
      <c r="DT56" s="1086"/>
      <c r="DU56" s="1087"/>
      <c r="DV56" s="1088"/>
      <c r="DW56" s="1089"/>
      <c r="DX56" s="1089"/>
      <c r="DY56" s="1089"/>
      <c r="DZ56" s="1090"/>
      <c r="EA56" s="247"/>
    </row>
    <row r="57" spans="1:131" s="248" customFormat="1" ht="26.25" customHeight="1" x14ac:dyDescent="0.15">
      <c r="A57" s="262">
        <v>30</v>
      </c>
      <c r="B57" s="1133"/>
      <c r="C57" s="1134"/>
      <c r="D57" s="1134"/>
      <c r="E57" s="1134"/>
      <c r="F57" s="1134"/>
      <c r="G57" s="1134"/>
      <c r="H57" s="1134"/>
      <c r="I57" s="1134"/>
      <c r="J57" s="1134"/>
      <c r="K57" s="1134"/>
      <c r="L57" s="1134"/>
      <c r="M57" s="1134"/>
      <c r="N57" s="1134"/>
      <c r="O57" s="1134"/>
      <c r="P57" s="1135"/>
      <c r="Q57" s="1136"/>
      <c r="R57" s="1119"/>
      <c r="S57" s="1119"/>
      <c r="T57" s="1119"/>
      <c r="U57" s="1119"/>
      <c r="V57" s="1119"/>
      <c r="W57" s="1119"/>
      <c r="X57" s="1119"/>
      <c r="Y57" s="1119"/>
      <c r="Z57" s="1119"/>
      <c r="AA57" s="1119"/>
      <c r="AB57" s="1119"/>
      <c r="AC57" s="1119"/>
      <c r="AD57" s="1119"/>
      <c r="AE57" s="1137"/>
      <c r="AF57" s="1115"/>
      <c r="AG57" s="1116"/>
      <c r="AH57" s="1116"/>
      <c r="AI57" s="1116"/>
      <c r="AJ57" s="1117"/>
      <c r="AK57" s="1118"/>
      <c r="AL57" s="1119"/>
      <c r="AM57" s="1119"/>
      <c r="AN57" s="1119"/>
      <c r="AO57" s="1119"/>
      <c r="AP57" s="1119"/>
      <c r="AQ57" s="1119"/>
      <c r="AR57" s="1119"/>
      <c r="AS57" s="1119"/>
      <c r="AT57" s="1119"/>
      <c r="AU57" s="1119"/>
      <c r="AV57" s="1119"/>
      <c r="AW57" s="1119"/>
      <c r="AX57" s="1119"/>
      <c r="AY57" s="1119"/>
      <c r="AZ57" s="1120"/>
      <c r="BA57" s="1120"/>
      <c r="BB57" s="1120"/>
      <c r="BC57" s="1120"/>
      <c r="BD57" s="1120"/>
      <c r="BE57" s="1128"/>
      <c r="BF57" s="1128"/>
      <c r="BG57" s="1128"/>
      <c r="BH57" s="1128"/>
      <c r="BI57" s="1129"/>
      <c r="BJ57" s="253"/>
      <c r="BK57" s="253"/>
      <c r="BL57" s="253"/>
      <c r="BM57" s="253"/>
      <c r="BN57" s="253"/>
      <c r="BO57" s="266"/>
      <c r="BP57" s="266"/>
      <c r="BQ57" s="263">
        <v>51</v>
      </c>
      <c r="BR57" s="264"/>
      <c r="BS57" s="1110"/>
      <c r="BT57" s="1111"/>
      <c r="BU57" s="1111"/>
      <c r="BV57" s="1111"/>
      <c r="BW57" s="1111"/>
      <c r="BX57" s="1111"/>
      <c r="BY57" s="1111"/>
      <c r="BZ57" s="1111"/>
      <c r="CA57" s="1111"/>
      <c r="CB57" s="1111"/>
      <c r="CC57" s="1111"/>
      <c r="CD57" s="1111"/>
      <c r="CE57" s="1111"/>
      <c r="CF57" s="1111"/>
      <c r="CG57" s="1112"/>
      <c r="CH57" s="1085"/>
      <c r="CI57" s="1086"/>
      <c r="CJ57" s="1086"/>
      <c r="CK57" s="1086"/>
      <c r="CL57" s="1087"/>
      <c r="CM57" s="1085"/>
      <c r="CN57" s="1086"/>
      <c r="CO57" s="1086"/>
      <c r="CP57" s="1086"/>
      <c r="CQ57" s="1087"/>
      <c r="CR57" s="1085"/>
      <c r="CS57" s="1086"/>
      <c r="CT57" s="1086"/>
      <c r="CU57" s="1086"/>
      <c r="CV57" s="1087"/>
      <c r="CW57" s="1085"/>
      <c r="CX57" s="1086"/>
      <c r="CY57" s="1086"/>
      <c r="CZ57" s="1086"/>
      <c r="DA57" s="1087"/>
      <c r="DB57" s="1085"/>
      <c r="DC57" s="1086"/>
      <c r="DD57" s="1086"/>
      <c r="DE57" s="1086"/>
      <c r="DF57" s="1087"/>
      <c r="DG57" s="1085"/>
      <c r="DH57" s="1086"/>
      <c r="DI57" s="1086"/>
      <c r="DJ57" s="1086"/>
      <c r="DK57" s="1087"/>
      <c r="DL57" s="1085"/>
      <c r="DM57" s="1086"/>
      <c r="DN57" s="1086"/>
      <c r="DO57" s="1086"/>
      <c r="DP57" s="1087"/>
      <c r="DQ57" s="1085"/>
      <c r="DR57" s="1086"/>
      <c r="DS57" s="1086"/>
      <c r="DT57" s="1086"/>
      <c r="DU57" s="1087"/>
      <c r="DV57" s="1088"/>
      <c r="DW57" s="1089"/>
      <c r="DX57" s="1089"/>
      <c r="DY57" s="1089"/>
      <c r="DZ57" s="1090"/>
      <c r="EA57" s="247"/>
    </row>
    <row r="58" spans="1:131" s="248" customFormat="1" ht="26.25" customHeight="1" x14ac:dyDescent="0.15">
      <c r="A58" s="262">
        <v>31</v>
      </c>
      <c r="B58" s="1133"/>
      <c r="C58" s="1134"/>
      <c r="D58" s="1134"/>
      <c r="E58" s="1134"/>
      <c r="F58" s="1134"/>
      <c r="G58" s="1134"/>
      <c r="H58" s="1134"/>
      <c r="I58" s="1134"/>
      <c r="J58" s="1134"/>
      <c r="K58" s="1134"/>
      <c r="L58" s="1134"/>
      <c r="M58" s="1134"/>
      <c r="N58" s="1134"/>
      <c r="O58" s="1134"/>
      <c r="P58" s="1135"/>
      <c r="Q58" s="1136"/>
      <c r="R58" s="1119"/>
      <c r="S58" s="1119"/>
      <c r="T58" s="1119"/>
      <c r="U58" s="1119"/>
      <c r="V58" s="1119"/>
      <c r="W58" s="1119"/>
      <c r="X58" s="1119"/>
      <c r="Y58" s="1119"/>
      <c r="Z58" s="1119"/>
      <c r="AA58" s="1119"/>
      <c r="AB58" s="1119"/>
      <c r="AC58" s="1119"/>
      <c r="AD58" s="1119"/>
      <c r="AE58" s="1137"/>
      <c r="AF58" s="1115"/>
      <c r="AG58" s="1116"/>
      <c r="AH58" s="1116"/>
      <c r="AI58" s="1116"/>
      <c r="AJ58" s="1117"/>
      <c r="AK58" s="1118"/>
      <c r="AL58" s="1119"/>
      <c r="AM58" s="1119"/>
      <c r="AN58" s="1119"/>
      <c r="AO58" s="1119"/>
      <c r="AP58" s="1119"/>
      <c r="AQ58" s="1119"/>
      <c r="AR58" s="1119"/>
      <c r="AS58" s="1119"/>
      <c r="AT58" s="1119"/>
      <c r="AU58" s="1119"/>
      <c r="AV58" s="1119"/>
      <c r="AW58" s="1119"/>
      <c r="AX58" s="1119"/>
      <c r="AY58" s="1119"/>
      <c r="AZ58" s="1120"/>
      <c r="BA58" s="1120"/>
      <c r="BB58" s="1120"/>
      <c r="BC58" s="1120"/>
      <c r="BD58" s="1120"/>
      <c r="BE58" s="1128"/>
      <c r="BF58" s="1128"/>
      <c r="BG58" s="1128"/>
      <c r="BH58" s="1128"/>
      <c r="BI58" s="1129"/>
      <c r="BJ58" s="253"/>
      <c r="BK58" s="253"/>
      <c r="BL58" s="253"/>
      <c r="BM58" s="253"/>
      <c r="BN58" s="253"/>
      <c r="BO58" s="266"/>
      <c r="BP58" s="266"/>
      <c r="BQ58" s="263">
        <v>52</v>
      </c>
      <c r="BR58" s="264"/>
      <c r="BS58" s="1110"/>
      <c r="BT58" s="1111"/>
      <c r="BU58" s="1111"/>
      <c r="BV58" s="1111"/>
      <c r="BW58" s="1111"/>
      <c r="BX58" s="1111"/>
      <c r="BY58" s="1111"/>
      <c r="BZ58" s="1111"/>
      <c r="CA58" s="1111"/>
      <c r="CB58" s="1111"/>
      <c r="CC58" s="1111"/>
      <c r="CD58" s="1111"/>
      <c r="CE58" s="1111"/>
      <c r="CF58" s="1111"/>
      <c r="CG58" s="1112"/>
      <c r="CH58" s="1085"/>
      <c r="CI58" s="1086"/>
      <c r="CJ58" s="1086"/>
      <c r="CK58" s="1086"/>
      <c r="CL58" s="1087"/>
      <c r="CM58" s="1085"/>
      <c r="CN58" s="1086"/>
      <c r="CO58" s="1086"/>
      <c r="CP58" s="1086"/>
      <c r="CQ58" s="1087"/>
      <c r="CR58" s="1085"/>
      <c r="CS58" s="1086"/>
      <c r="CT58" s="1086"/>
      <c r="CU58" s="1086"/>
      <c r="CV58" s="1087"/>
      <c r="CW58" s="1085"/>
      <c r="CX58" s="1086"/>
      <c r="CY58" s="1086"/>
      <c r="CZ58" s="1086"/>
      <c r="DA58" s="1087"/>
      <c r="DB58" s="1085"/>
      <c r="DC58" s="1086"/>
      <c r="DD58" s="1086"/>
      <c r="DE58" s="1086"/>
      <c r="DF58" s="1087"/>
      <c r="DG58" s="1085"/>
      <c r="DH58" s="1086"/>
      <c r="DI58" s="1086"/>
      <c r="DJ58" s="1086"/>
      <c r="DK58" s="1087"/>
      <c r="DL58" s="1085"/>
      <c r="DM58" s="1086"/>
      <c r="DN58" s="1086"/>
      <c r="DO58" s="1086"/>
      <c r="DP58" s="1087"/>
      <c r="DQ58" s="1085"/>
      <c r="DR58" s="1086"/>
      <c r="DS58" s="1086"/>
      <c r="DT58" s="1086"/>
      <c r="DU58" s="1087"/>
      <c r="DV58" s="1088"/>
      <c r="DW58" s="1089"/>
      <c r="DX58" s="1089"/>
      <c r="DY58" s="1089"/>
      <c r="DZ58" s="1090"/>
      <c r="EA58" s="247"/>
    </row>
    <row r="59" spans="1:131" s="248" customFormat="1" ht="26.25" customHeight="1" x14ac:dyDescent="0.15">
      <c r="A59" s="262">
        <v>32</v>
      </c>
      <c r="B59" s="1133"/>
      <c r="C59" s="1134"/>
      <c r="D59" s="1134"/>
      <c r="E59" s="1134"/>
      <c r="F59" s="1134"/>
      <c r="G59" s="1134"/>
      <c r="H59" s="1134"/>
      <c r="I59" s="1134"/>
      <c r="J59" s="1134"/>
      <c r="K59" s="1134"/>
      <c r="L59" s="1134"/>
      <c r="M59" s="1134"/>
      <c r="N59" s="1134"/>
      <c r="O59" s="1134"/>
      <c r="P59" s="1135"/>
      <c r="Q59" s="1136"/>
      <c r="R59" s="1119"/>
      <c r="S59" s="1119"/>
      <c r="T59" s="1119"/>
      <c r="U59" s="1119"/>
      <c r="V59" s="1119"/>
      <c r="W59" s="1119"/>
      <c r="X59" s="1119"/>
      <c r="Y59" s="1119"/>
      <c r="Z59" s="1119"/>
      <c r="AA59" s="1119"/>
      <c r="AB59" s="1119"/>
      <c r="AC59" s="1119"/>
      <c r="AD59" s="1119"/>
      <c r="AE59" s="1137"/>
      <c r="AF59" s="1115"/>
      <c r="AG59" s="1116"/>
      <c r="AH59" s="1116"/>
      <c r="AI59" s="1116"/>
      <c r="AJ59" s="1117"/>
      <c r="AK59" s="1118"/>
      <c r="AL59" s="1119"/>
      <c r="AM59" s="1119"/>
      <c r="AN59" s="1119"/>
      <c r="AO59" s="1119"/>
      <c r="AP59" s="1119"/>
      <c r="AQ59" s="1119"/>
      <c r="AR59" s="1119"/>
      <c r="AS59" s="1119"/>
      <c r="AT59" s="1119"/>
      <c r="AU59" s="1119"/>
      <c r="AV59" s="1119"/>
      <c r="AW59" s="1119"/>
      <c r="AX59" s="1119"/>
      <c r="AY59" s="1119"/>
      <c r="AZ59" s="1120"/>
      <c r="BA59" s="1120"/>
      <c r="BB59" s="1120"/>
      <c r="BC59" s="1120"/>
      <c r="BD59" s="1120"/>
      <c r="BE59" s="1128"/>
      <c r="BF59" s="1128"/>
      <c r="BG59" s="1128"/>
      <c r="BH59" s="1128"/>
      <c r="BI59" s="1129"/>
      <c r="BJ59" s="253"/>
      <c r="BK59" s="253"/>
      <c r="BL59" s="253"/>
      <c r="BM59" s="253"/>
      <c r="BN59" s="253"/>
      <c r="BO59" s="266"/>
      <c r="BP59" s="266"/>
      <c r="BQ59" s="263">
        <v>53</v>
      </c>
      <c r="BR59" s="264"/>
      <c r="BS59" s="1110"/>
      <c r="BT59" s="1111"/>
      <c r="BU59" s="1111"/>
      <c r="BV59" s="1111"/>
      <c r="BW59" s="1111"/>
      <c r="BX59" s="1111"/>
      <c r="BY59" s="1111"/>
      <c r="BZ59" s="1111"/>
      <c r="CA59" s="1111"/>
      <c r="CB59" s="1111"/>
      <c r="CC59" s="1111"/>
      <c r="CD59" s="1111"/>
      <c r="CE59" s="1111"/>
      <c r="CF59" s="1111"/>
      <c r="CG59" s="1112"/>
      <c r="CH59" s="1085"/>
      <c r="CI59" s="1086"/>
      <c r="CJ59" s="1086"/>
      <c r="CK59" s="1086"/>
      <c r="CL59" s="1087"/>
      <c r="CM59" s="1085"/>
      <c r="CN59" s="1086"/>
      <c r="CO59" s="1086"/>
      <c r="CP59" s="1086"/>
      <c r="CQ59" s="1087"/>
      <c r="CR59" s="1085"/>
      <c r="CS59" s="1086"/>
      <c r="CT59" s="1086"/>
      <c r="CU59" s="1086"/>
      <c r="CV59" s="1087"/>
      <c r="CW59" s="1085"/>
      <c r="CX59" s="1086"/>
      <c r="CY59" s="1086"/>
      <c r="CZ59" s="1086"/>
      <c r="DA59" s="1087"/>
      <c r="DB59" s="1085"/>
      <c r="DC59" s="1086"/>
      <c r="DD59" s="1086"/>
      <c r="DE59" s="1086"/>
      <c r="DF59" s="1087"/>
      <c r="DG59" s="1085"/>
      <c r="DH59" s="1086"/>
      <c r="DI59" s="1086"/>
      <c r="DJ59" s="1086"/>
      <c r="DK59" s="1087"/>
      <c r="DL59" s="1085"/>
      <c r="DM59" s="1086"/>
      <c r="DN59" s="1086"/>
      <c r="DO59" s="1086"/>
      <c r="DP59" s="1087"/>
      <c r="DQ59" s="1085"/>
      <c r="DR59" s="1086"/>
      <c r="DS59" s="1086"/>
      <c r="DT59" s="1086"/>
      <c r="DU59" s="1087"/>
      <c r="DV59" s="1088"/>
      <c r="DW59" s="1089"/>
      <c r="DX59" s="1089"/>
      <c r="DY59" s="1089"/>
      <c r="DZ59" s="1090"/>
      <c r="EA59" s="247"/>
    </row>
    <row r="60" spans="1:131" s="248" customFormat="1" ht="26.25" customHeight="1" x14ac:dyDescent="0.15">
      <c r="A60" s="262">
        <v>33</v>
      </c>
      <c r="B60" s="1133"/>
      <c r="C60" s="1134"/>
      <c r="D60" s="1134"/>
      <c r="E60" s="1134"/>
      <c r="F60" s="1134"/>
      <c r="G60" s="1134"/>
      <c r="H60" s="1134"/>
      <c r="I60" s="1134"/>
      <c r="J60" s="1134"/>
      <c r="K60" s="1134"/>
      <c r="L60" s="1134"/>
      <c r="M60" s="1134"/>
      <c r="N60" s="1134"/>
      <c r="O60" s="1134"/>
      <c r="P60" s="1135"/>
      <c r="Q60" s="1136"/>
      <c r="R60" s="1119"/>
      <c r="S60" s="1119"/>
      <c r="T60" s="1119"/>
      <c r="U60" s="1119"/>
      <c r="V60" s="1119"/>
      <c r="W60" s="1119"/>
      <c r="X60" s="1119"/>
      <c r="Y60" s="1119"/>
      <c r="Z60" s="1119"/>
      <c r="AA60" s="1119"/>
      <c r="AB60" s="1119"/>
      <c r="AC60" s="1119"/>
      <c r="AD60" s="1119"/>
      <c r="AE60" s="1137"/>
      <c r="AF60" s="1115"/>
      <c r="AG60" s="1116"/>
      <c r="AH60" s="1116"/>
      <c r="AI60" s="1116"/>
      <c r="AJ60" s="1117"/>
      <c r="AK60" s="1118"/>
      <c r="AL60" s="1119"/>
      <c r="AM60" s="1119"/>
      <c r="AN60" s="1119"/>
      <c r="AO60" s="1119"/>
      <c r="AP60" s="1119"/>
      <c r="AQ60" s="1119"/>
      <c r="AR60" s="1119"/>
      <c r="AS60" s="1119"/>
      <c r="AT60" s="1119"/>
      <c r="AU60" s="1119"/>
      <c r="AV60" s="1119"/>
      <c r="AW60" s="1119"/>
      <c r="AX60" s="1119"/>
      <c r="AY60" s="1119"/>
      <c r="AZ60" s="1120"/>
      <c r="BA60" s="1120"/>
      <c r="BB60" s="1120"/>
      <c r="BC60" s="1120"/>
      <c r="BD60" s="1120"/>
      <c r="BE60" s="1128"/>
      <c r="BF60" s="1128"/>
      <c r="BG60" s="1128"/>
      <c r="BH60" s="1128"/>
      <c r="BI60" s="1129"/>
      <c r="BJ60" s="253"/>
      <c r="BK60" s="253"/>
      <c r="BL60" s="253"/>
      <c r="BM60" s="253"/>
      <c r="BN60" s="253"/>
      <c r="BO60" s="266"/>
      <c r="BP60" s="266"/>
      <c r="BQ60" s="263">
        <v>54</v>
      </c>
      <c r="BR60" s="264"/>
      <c r="BS60" s="1110"/>
      <c r="BT60" s="1111"/>
      <c r="BU60" s="1111"/>
      <c r="BV60" s="1111"/>
      <c r="BW60" s="1111"/>
      <c r="BX60" s="1111"/>
      <c r="BY60" s="1111"/>
      <c r="BZ60" s="1111"/>
      <c r="CA60" s="1111"/>
      <c r="CB60" s="1111"/>
      <c r="CC60" s="1111"/>
      <c r="CD60" s="1111"/>
      <c r="CE60" s="1111"/>
      <c r="CF60" s="1111"/>
      <c r="CG60" s="1112"/>
      <c r="CH60" s="1085"/>
      <c r="CI60" s="1086"/>
      <c r="CJ60" s="1086"/>
      <c r="CK60" s="1086"/>
      <c r="CL60" s="1087"/>
      <c r="CM60" s="1085"/>
      <c r="CN60" s="1086"/>
      <c r="CO60" s="1086"/>
      <c r="CP60" s="1086"/>
      <c r="CQ60" s="1087"/>
      <c r="CR60" s="1085"/>
      <c r="CS60" s="1086"/>
      <c r="CT60" s="1086"/>
      <c r="CU60" s="1086"/>
      <c r="CV60" s="1087"/>
      <c r="CW60" s="1085"/>
      <c r="CX60" s="1086"/>
      <c r="CY60" s="1086"/>
      <c r="CZ60" s="1086"/>
      <c r="DA60" s="1087"/>
      <c r="DB60" s="1085"/>
      <c r="DC60" s="1086"/>
      <c r="DD60" s="1086"/>
      <c r="DE60" s="1086"/>
      <c r="DF60" s="1087"/>
      <c r="DG60" s="1085"/>
      <c r="DH60" s="1086"/>
      <c r="DI60" s="1086"/>
      <c r="DJ60" s="1086"/>
      <c r="DK60" s="1087"/>
      <c r="DL60" s="1085"/>
      <c r="DM60" s="1086"/>
      <c r="DN60" s="1086"/>
      <c r="DO60" s="1086"/>
      <c r="DP60" s="1087"/>
      <c r="DQ60" s="1085"/>
      <c r="DR60" s="1086"/>
      <c r="DS60" s="1086"/>
      <c r="DT60" s="1086"/>
      <c r="DU60" s="1087"/>
      <c r="DV60" s="1088"/>
      <c r="DW60" s="1089"/>
      <c r="DX60" s="1089"/>
      <c r="DY60" s="1089"/>
      <c r="DZ60" s="1090"/>
      <c r="EA60" s="247"/>
    </row>
    <row r="61" spans="1:131" s="248" customFormat="1" ht="26.25" customHeight="1" thickBot="1" x14ac:dyDescent="0.2">
      <c r="A61" s="262">
        <v>34</v>
      </c>
      <c r="B61" s="1133"/>
      <c r="C61" s="1134"/>
      <c r="D61" s="1134"/>
      <c r="E61" s="1134"/>
      <c r="F61" s="1134"/>
      <c r="G61" s="1134"/>
      <c r="H61" s="1134"/>
      <c r="I61" s="1134"/>
      <c r="J61" s="1134"/>
      <c r="K61" s="1134"/>
      <c r="L61" s="1134"/>
      <c r="M61" s="1134"/>
      <c r="N61" s="1134"/>
      <c r="O61" s="1134"/>
      <c r="P61" s="1135"/>
      <c r="Q61" s="1136"/>
      <c r="R61" s="1119"/>
      <c r="S61" s="1119"/>
      <c r="T61" s="1119"/>
      <c r="U61" s="1119"/>
      <c r="V61" s="1119"/>
      <c r="W61" s="1119"/>
      <c r="X61" s="1119"/>
      <c r="Y61" s="1119"/>
      <c r="Z61" s="1119"/>
      <c r="AA61" s="1119"/>
      <c r="AB61" s="1119"/>
      <c r="AC61" s="1119"/>
      <c r="AD61" s="1119"/>
      <c r="AE61" s="1137"/>
      <c r="AF61" s="1115"/>
      <c r="AG61" s="1116"/>
      <c r="AH61" s="1116"/>
      <c r="AI61" s="1116"/>
      <c r="AJ61" s="1117"/>
      <c r="AK61" s="1118"/>
      <c r="AL61" s="1119"/>
      <c r="AM61" s="1119"/>
      <c r="AN61" s="1119"/>
      <c r="AO61" s="1119"/>
      <c r="AP61" s="1119"/>
      <c r="AQ61" s="1119"/>
      <c r="AR61" s="1119"/>
      <c r="AS61" s="1119"/>
      <c r="AT61" s="1119"/>
      <c r="AU61" s="1119"/>
      <c r="AV61" s="1119"/>
      <c r="AW61" s="1119"/>
      <c r="AX61" s="1119"/>
      <c r="AY61" s="1119"/>
      <c r="AZ61" s="1120"/>
      <c r="BA61" s="1120"/>
      <c r="BB61" s="1120"/>
      <c r="BC61" s="1120"/>
      <c r="BD61" s="1120"/>
      <c r="BE61" s="1128"/>
      <c r="BF61" s="1128"/>
      <c r="BG61" s="1128"/>
      <c r="BH61" s="1128"/>
      <c r="BI61" s="1129"/>
      <c r="BJ61" s="253"/>
      <c r="BK61" s="253"/>
      <c r="BL61" s="253"/>
      <c r="BM61" s="253"/>
      <c r="BN61" s="253"/>
      <c r="BO61" s="266"/>
      <c r="BP61" s="266"/>
      <c r="BQ61" s="263">
        <v>55</v>
      </c>
      <c r="BR61" s="264"/>
      <c r="BS61" s="1110"/>
      <c r="BT61" s="1111"/>
      <c r="BU61" s="1111"/>
      <c r="BV61" s="1111"/>
      <c r="BW61" s="1111"/>
      <c r="BX61" s="1111"/>
      <c r="BY61" s="1111"/>
      <c r="BZ61" s="1111"/>
      <c r="CA61" s="1111"/>
      <c r="CB61" s="1111"/>
      <c r="CC61" s="1111"/>
      <c r="CD61" s="1111"/>
      <c r="CE61" s="1111"/>
      <c r="CF61" s="1111"/>
      <c r="CG61" s="1112"/>
      <c r="CH61" s="1085"/>
      <c r="CI61" s="1086"/>
      <c r="CJ61" s="1086"/>
      <c r="CK61" s="1086"/>
      <c r="CL61" s="1087"/>
      <c r="CM61" s="1085"/>
      <c r="CN61" s="1086"/>
      <c r="CO61" s="1086"/>
      <c r="CP61" s="1086"/>
      <c r="CQ61" s="1087"/>
      <c r="CR61" s="1085"/>
      <c r="CS61" s="1086"/>
      <c r="CT61" s="1086"/>
      <c r="CU61" s="1086"/>
      <c r="CV61" s="1087"/>
      <c r="CW61" s="1085"/>
      <c r="CX61" s="1086"/>
      <c r="CY61" s="1086"/>
      <c r="CZ61" s="1086"/>
      <c r="DA61" s="1087"/>
      <c r="DB61" s="1085"/>
      <c r="DC61" s="1086"/>
      <c r="DD61" s="1086"/>
      <c r="DE61" s="1086"/>
      <c r="DF61" s="1087"/>
      <c r="DG61" s="1085"/>
      <c r="DH61" s="1086"/>
      <c r="DI61" s="1086"/>
      <c r="DJ61" s="1086"/>
      <c r="DK61" s="1087"/>
      <c r="DL61" s="1085"/>
      <c r="DM61" s="1086"/>
      <c r="DN61" s="1086"/>
      <c r="DO61" s="1086"/>
      <c r="DP61" s="1087"/>
      <c r="DQ61" s="1085"/>
      <c r="DR61" s="1086"/>
      <c r="DS61" s="1086"/>
      <c r="DT61" s="1086"/>
      <c r="DU61" s="1087"/>
      <c r="DV61" s="1088"/>
      <c r="DW61" s="1089"/>
      <c r="DX61" s="1089"/>
      <c r="DY61" s="1089"/>
      <c r="DZ61" s="1090"/>
      <c r="EA61" s="247"/>
    </row>
    <row r="62" spans="1:131" s="248" customFormat="1" ht="26.25" customHeight="1" x14ac:dyDescent="0.15">
      <c r="A62" s="262">
        <v>35</v>
      </c>
      <c r="B62" s="1133"/>
      <c r="C62" s="1134"/>
      <c r="D62" s="1134"/>
      <c r="E62" s="1134"/>
      <c r="F62" s="1134"/>
      <c r="G62" s="1134"/>
      <c r="H62" s="1134"/>
      <c r="I62" s="1134"/>
      <c r="J62" s="1134"/>
      <c r="K62" s="1134"/>
      <c r="L62" s="1134"/>
      <c r="M62" s="1134"/>
      <c r="N62" s="1134"/>
      <c r="O62" s="1134"/>
      <c r="P62" s="1135"/>
      <c r="Q62" s="1136"/>
      <c r="R62" s="1119"/>
      <c r="S62" s="1119"/>
      <c r="T62" s="1119"/>
      <c r="U62" s="1119"/>
      <c r="V62" s="1119"/>
      <c r="W62" s="1119"/>
      <c r="X62" s="1119"/>
      <c r="Y62" s="1119"/>
      <c r="Z62" s="1119"/>
      <c r="AA62" s="1119"/>
      <c r="AB62" s="1119"/>
      <c r="AC62" s="1119"/>
      <c r="AD62" s="1119"/>
      <c r="AE62" s="1137"/>
      <c r="AF62" s="1115"/>
      <c r="AG62" s="1116"/>
      <c r="AH62" s="1116"/>
      <c r="AI62" s="1116"/>
      <c r="AJ62" s="1117"/>
      <c r="AK62" s="1118"/>
      <c r="AL62" s="1119"/>
      <c r="AM62" s="1119"/>
      <c r="AN62" s="1119"/>
      <c r="AO62" s="1119"/>
      <c r="AP62" s="1119"/>
      <c r="AQ62" s="1119"/>
      <c r="AR62" s="1119"/>
      <c r="AS62" s="1119"/>
      <c r="AT62" s="1119"/>
      <c r="AU62" s="1119"/>
      <c r="AV62" s="1119"/>
      <c r="AW62" s="1119"/>
      <c r="AX62" s="1119"/>
      <c r="AY62" s="1119"/>
      <c r="AZ62" s="1120"/>
      <c r="BA62" s="1120"/>
      <c r="BB62" s="1120"/>
      <c r="BC62" s="1120"/>
      <c r="BD62" s="1120"/>
      <c r="BE62" s="1128"/>
      <c r="BF62" s="1128"/>
      <c r="BG62" s="1128"/>
      <c r="BH62" s="1128"/>
      <c r="BI62" s="1129"/>
      <c r="BJ62" s="1130" t="s">
        <v>412</v>
      </c>
      <c r="BK62" s="1131"/>
      <c r="BL62" s="1131"/>
      <c r="BM62" s="1131"/>
      <c r="BN62" s="1132"/>
      <c r="BO62" s="266"/>
      <c r="BP62" s="266"/>
      <c r="BQ62" s="263">
        <v>56</v>
      </c>
      <c r="BR62" s="264"/>
      <c r="BS62" s="1110"/>
      <c r="BT62" s="1111"/>
      <c r="BU62" s="1111"/>
      <c r="BV62" s="1111"/>
      <c r="BW62" s="1111"/>
      <c r="BX62" s="1111"/>
      <c r="BY62" s="1111"/>
      <c r="BZ62" s="1111"/>
      <c r="CA62" s="1111"/>
      <c r="CB62" s="1111"/>
      <c r="CC62" s="1111"/>
      <c r="CD62" s="1111"/>
      <c r="CE62" s="1111"/>
      <c r="CF62" s="1111"/>
      <c r="CG62" s="1112"/>
      <c r="CH62" s="1085"/>
      <c r="CI62" s="1086"/>
      <c r="CJ62" s="1086"/>
      <c r="CK62" s="1086"/>
      <c r="CL62" s="1087"/>
      <c r="CM62" s="1085"/>
      <c r="CN62" s="1086"/>
      <c r="CO62" s="1086"/>
      <c r="CP62" s="1086"/>
      <c r="CQ62" s="1087"/>
      <c r="CR62" s="1085"/>
      <c r="CS62" s="1086"/>
      <c r="CT62" s="1086"/>
      <c r="CU62" s="1086"/>
      <c r="CV62" s="1087"/>
      <c r="CW62" s="1085"/>
      <c r="CX62" s="1086"/>
      <c r="CY62" s="1086"/>
      <c r="CZ62" s="1086"/>
      <c r="DA62" s="1087"/>
      <c r="DB62" s="1085"/>
      <c r="DC62" s="1086"/>
      <c r="DD62" s="1086"/>
      <c r="DE62" s="1086"/>
      <c r="DF62" s="1087"/>
      <c r="DG62" s="1085"/>
      <c r="DH62" s="1086"/>
      <c r="DI62" s="1086"/>
      <c r="DJ62" s="1086"/>
      <c r="DK62" s="1087"/>
      <c r="DL62" s="1085"/>
      <c r="DM62" s="1086"/>
      <c r="DN62" s="1086"/>
      <c r="DO62" s="1086"/>
      <c r="DP62" s="1087"/>
      <c r="DQ62" s="1085"/>
      <c r="DR62" s="1086"/>
      <c r="DS62" s="1086"/>
      <c r="DT62" s="1086"/>
      <c r="DU62" s="1087"/>
      <c r="DV62" s="1088"/>
      <c r="DW62" s="1089"/>
      <c r="DX62" s="1089"/>
      <c r="DY62" s="1089"/>
      <c r="DZ62" s="1090"/>
      <c r="EA62" s="247"/>
    </row>
    <row r="63" spans="1:131" s="248" customFormat="1" ht="26.25" customHeight="1" thickBot="1" x14ac:dyDescent="0.2">
      <c r="A63" s="265" t="s">
        <v>392</v>
      </c>
      <c r="B63" s="1037" t="s">
        <v>413</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4"/>
      <c r="AF63" s="1125">
        <v>11</v>
      </c>
      <c r="AG63" s="1052"/>
      <c r="AH63" s="1052"/>
      <c r="AI63" s="1052"/>
      <c r="AJ63" s="1126"/>
      <c r="AK63" s="1127"/>
      <c r="AL63" s="1056"/>
      <c r="AM63" s="1056"/>
      <c r="AN63" s="1056"/>
      <c r="AO63" s="1056"/>
      <c r="AP63" s="1052"/>
      <c r="AQ63" s="1052"/>
      <c r="AR63" s="1052"/>
      <c r="AS63" s="1052"/>
      <c r="AT63" s="1052"/>
      <c r="AU63" s="1052"/>
      <c r="AV63" s="1052"/>
      <c r="AW63" s="1052"/>
      <c r="AX63" s="1052"/>
      <c r="AY63" s="1052"/>
      <c r="AZ63" s="1121"/>
      <c r="BA63" s="1121"/>
      <c r="BB63" s="1121"/>
      <c r="BC63" s="1121"/>
      <c r="BD63" s="1121"/>
      <c r="BE63" s="1053"/>
      <c r="BF63" s="1053"/>
      <c r="BG63" s="1053"/>
      <c r="BH63" s="1053"/>
      <c r="BI63" s="1054"/>
      <c r="BJ63" s="1122" t="s">
        <v>414</v>
      </c>
      <c r="BK63" s="1044"/>
      <c r="BL63" s="1044"/>
      <c r="BM63" s="1044"/>
      <c r="BN63" s="1123"/>
      <c r="BO63" s="266"/>
      <c r="BP63" s="266"/>
      <c r="BQ63" s="263">
        <v>57</v>
      </c>
      <c r="BR63" s="264"/>
      <c r="BS63" s="1110"/>
      <c r="BT63" s="1111"/>
      <c r="BU63" s="1111"/>
      <c r="BV63" s="1111"/>
      <c r="BW63" s="1111"/>
      <c r="BX63" s="1111"/>
      <c r="BY63" s="1111"/>
      <c r="BZ63" s="1111"/>
      <c r="CA63" s="1111"/>
      <c r="CB63" s="1111"/>
      <c r="CC63" s="1111"/>
      <c r="CD63" s="1111"/>
      <c r="CE63" s="1111"/>
      <c r="CF63" s="1111"/>
      <c r="CG63" s="1112"/>
      <c r="CH63" s="1085"/>
      <c r="CI63" s="1086"/>
      <c r="CJ63" s="1086"/>
      <c r="CK63" s="1086"/>
      <c r="CL63" s="1087"/>
      <c r="CM63" s="1085"/>
      <c r="CN63" s="1086"/>
      <c r="CO63" s="1086"/>
      <c r="CP63" s="1086"/>
      <c r="CQ63" s="1087"/>
      <c r="CR63" s="1085"/>
      <c r="CS63" s="1086"/>
      <c r="CT63" s="1086"/>
      <c r="CU63" s="1086"/>
      <c r="CV63" s="1087"/>
      <c r="CW63" s="1085"/>
      <c r="CX63" s="1086"/>
      <c r="CY63" s="1086"/>
      <c r="CZ63" s="1086"/>
      <c r="DA63" s="1087"/>
      <c r="DB63" s="1085"/>
      <c r="DC63" s="1086"/>
      <c r="DD63" s="1086"/>
      <c r="DE63" s="1086"/>
      <c r="DF63" s="1087"/>
      <c r="DG63" s="1085"/>
      <c r="DH63" s="1086"/>
      <c r="DI63" s="1086"/>
      <c r="DJ63" s="1086"/>
      <c r="DK63" s="1087"/>
      <c r="DL63" s="1085"/>
      <c r="DM63" s="1086"/>
      <c r="DN63" s="1086"/>
      <c r="DO63" s="1086"/>
      <c r="DP63" s="1087"/>
      <c r="DQ63" s="1085"/>
      <c r="DR63" s="1086"/>
      <c r="DS63" s="1086"/>
      <c r="DT63" s="1086"/>
      <c r="DU63" s="1087"/>
      <c r="DV63" s="1088"/>
      <c r="DW63" s="1089"/>
      <c r="DX63" s="1089"/>
      <c r="DY63" s="1089"/>
      <c r="DZ63" s="109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10"/>
      <c r="BT64" s="1111"/>
      <c r="BU64" s="1111"/>
      <c r="BV64" s="1111"/>
      <c r="BW64" s="1111"/>
      <c r="BX64" s="1111"/>
      <c r="BY64" s="1111"/>
      <c r="BZ64" s="1111"/>
      <c r="CA64" s="1111"/>
      <c r="CB64" s="1111"/>
      <c r="CC64" s="1111"/>
      <c r="CD64" s="1111"/>
      <c r="CE64" s="1111"/>
      <c r="CF64" s="1111"/>
      <c r="CG64" s="1112"/>
      <c r="CH64" s="1085"/>
      <c r="CI64" s="1086"/>
      <c r="CJ64" s="1086"/>
      <c r="CK64" s="1086"/>
      <c r="CL64" s="1087"/>
      <c r="CM64" s="1085"/>
      <c r="CN64" s="1086"/>
      <c r="CO64" s="1086"/>
      <c r="CP64" s="1086"/>
      <c r="CQ64" s="1087"/>
      <c r="CR64" s="1085"/>
      <c r="CS64" s="1086"/>
      <c r="CT64" s="1086"/>
      <c r="CU64" s="1086"/>
      <c r="CV64" s="1087"/>
      <c r="CW64" s="1085"/>
      <c r="CX64" s="1086"/>
      <c r="CY64" s="1086"/>
      <c r="CZ64" s="1086"/>
      <c r="DA64" s="1087"/>
      <c r="DB64" s="1085"/>
      <c r="DC64" s="1086"/>
      <c r="DD64" s="1086"/>
      <c r="DE64" s="1086"/>
      <c r="DF64" s="1087"/>
      <c r="DG64" s="1085"/>
      <c r="DH64" s="1086"/>
      <c r="DI64" s="1086"/>
      <c r="DJ64" s="1086"/>
      <c r="DK64" s="1087"/>
      <c r="DL64" s="1085"/>
      <c r="DM64" s="1086"/>
      <c r="DN64" s="1086"/>
      <c r="DO64" s="1086"/>
      <c r="DP64" s="1087"/>
      <c r="DQ64" s="1085"/>
      <c r="DR64" s="1086"/>
      <c r="DS64" s="1086"/>
      <c r="DT64" s="1086"/>
      <c r="DU64" s="1087"/>
      <c r="DV64" s="1088"/>
      <c r="DW64" s="1089"/>
      <c r="DX64" s="1089"/>
      <c r="DY64" s="1089"/>
      <c r="DZ64" s="1090"/>
      <c r="EA64" s="247"/>
    </row>
    <row r="65" spans="1:131" s="248" customFormat="1" ht="26.25" customHeight="1" thickBot="1" x14ac:dyDescent="0.2">
      <c r="A65" s="253" t="s">
        <v>415</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10"/>
      <c r="BT65" s="1111"/>
      <c r="BU65" s="1111"/>
      <c r="BV65" s="1111"/>
      <c r="BW65" s="1111"/>
      <c r="BX65" s="1111"/>
      <c r="BY65" s="1111"/>
      <c r="BZ65" s="1111"/>
      <c r="CA65" s="1111"/>
      <c r="CB65" s="1111"/>
      <c r="CC65" s="1111"/>
      <c r="CD65" s="1111"/>
      <c r="CE65" s="1111"/>
      <c r="CF65" s="1111"/>
      <c r="CG65" s="1112"/>
      <c r="CH65" s="1085"/>
      <c r="CI65" s="1086"/>
      <c r="CJ65" s="1086"/>
      <c r="CK65" s="1086"/>
      <c r="CL65" s="1087"/>
      <c r="CM65" s="1085"/>
      <c r="CN65" s="1086"/>
      <c r="CO65" s="1086"/>
      <c r="CP65" s="1086"/>
      <c r="CQ65" s="1087"/>
      <c r="CR65" s="1085"/>
      <c r="CS65" s="1086"/>
      <c r="CT65" s="1086"/>
      <c r="CU65" s="1086"/>
      <c r="CV65" s="1087"/>
      <c r="CW65" s="1085"/>
      <c r="CX65" s="1086"/>
      <c r="CY65" s="1086"/>
      <c r="CZ65" s="1086"/>
      <c r="DA65" s="1087"/>
      <c r="DB65" s="1085"/>
      <c r="DC65" s="1086"/>
      <c r="DD65" s="1086"/>
      <c r="DE65" s="1086"/>
      <c r="DF65" s="1087"/>
      <c r="DG65" s="1085"/>
      <c r="DH65" s="1086"/>
      <c r="DI65" s="1086"/>
      <c r="DJ65" s="1086"/>
      <c r="DK65" s="1087"/>
      <c r="DL65" s="1085"/>
      <c r="DM65" s="1086"/>
      <c r="DN65" s="1086"/>
      <c r="DO65" s="1086"/>
      <c r="DP65" s="1087"/>
      <c r="DQ65" s="1085"/>
      <c r="DR65" s="1086"/>
      <c r="DS65" s="1086"/>
      <c r="DT65" s="1086"/>
      <c r="DU65" s="1087"/>
      <c r="DV65" s="1088"/>
      <c r="DW65" s="1089"/>
      <c r="DX65" s="1089"/>
      <c r="DY65" s="1089"/>
      <c r="DZ65" s="1090"/>
      <c r="EA65" s="247"/>
    </row>
    <row r="66" spans="1:131" s="248" customFormat="1" ht="26.25" customHeight="1" x14ac:dyDescent="0.15">
      <c r="A66" s="1091" t="s">
        <v>416</v>
      </c>
      <c r="B66" s="1092"/>
      <c r="C66" s="1092"/>
      <c r="D66" s="1092"/>
      <c r="E66" s="1092"/>
      <c r="F66" s="1092"/>
      <c r="G66" s="1092"/>
      <c r="H66" s="1092"/>
      <c r="I66" s="1092"/>
      <c r="J66" s="1092"/>
      <c r="K66" s="1092"/>
      <c r="L66" s="1092"/>
      <c r="M66" s="1092"/>
      <c r="N66" s="1092"/>
      <c r="O66" s="1092"/>
      <c r="P66" s="1093"/>
      <c r="Q66" s="1097" t="s">
        <v>417</v>
      </c>
      <c r="R66" s="1098"/>
      <c r="S66" s="1098"/>
      <c r="T66" s="1098"/>
      <c r="U66" s="1099"/>
      <c r="V66" s="1097" t="s">
        <v>418</v>
      </c>
      <c r="W66" s="1098"/>
      <c r="X66" s="1098"/>
      <c r="Y66" s="1098"/>
      <c r="Z66" s="1099"/>
      <c r="AA66" s="1097" t="s">
        <v>419</v>
      </c>
      <c r="AB66" s="1098"/>
      <c r="AC66" s="1098"/>
      <c r="AD66" s="1098"/>
      <c r="AE66" s="1099"/>
      <c r="AF66" s="1103" t="s">
        <v>420</v>
      </c>
      <c r="AG66" s="1104"/>
      <c r="AH66" s="1104"/>
      <c r="AI66" s="1104"/>
      <c r="AJ66" s="1105"/>
      <c r="AK66" s="1097" t="s">
        <v>421</v>
      </c>
      <c r="AL66" s="1092"/>
      <c r="AM66" s="1092"/>
      <c r="AN66" s="1092"/>
      <c r="AO66" s="1093"/>
      <c r="AP66" s="1097" t="s">
        <v>422</v>
      </c>
      <c r="AQ66" s="1098"/>
      <c r="AR66" s="1098"/>
      <c r="AS66" s="1098"/>
      <c r="AT66" s="1099"/>
      <c r="AU66" s="1097" t="s">
        <v>423</v>
      </c>
      <c r="AV66" s="1098"/>
      <c r="AW66" s="1098"/>
      <c r="AX66" s="1098"/>
      <c r="AY66" s="1099"/>
      <c r="AZ66" s="1097" t="s">
        <v>380</v>
      </c>
      <c r="BA66" s="1098"/>
      <c r="BB66" s="1098"/>
      <c r="BC66" s="1098"/>
      <c r="BD66" s="1113"/>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4"/>
      <c r="B67" s="1095"/>
      <c r="C67" s="1095"/>
      <c r="D67" s="1095"/>
      <c r="E67" s="1095"/>
      <c r="F67" s="1095"/>
      <c r="G67" s="1095"/>
      <c r="H67" s="1095"/>
      <c r="I67" s="1095"/>
      <c r="J67" s="1095"/>
      <c r="K67" s="1095"/>
      <c r="L67" s="1095"/>
      <c r="M67" s="1095"/>
      <c r="N67" s="1095"/>
      <c r="O67" s="1095"/>
      <c r="P67" s="1096"/>
      <c r="Q67" s="1100"/>
      <c r="R67" s="1101"/>
      <c r="S67" s="1101"/>
      <c r="T67" s="1101"/>
      <c r="U67" s="1102"/>
      <c r="V67" s="1100"/>
      <c r="W67" s="1101"/>
      <c r="X67" s="1101"/>
      <c r="Y67" s="1101"/>
      <c r="Z67" s="1102"/>
      <c r="AA67" s="1100"/>
      <c r="AB67" s="1101"/>
      <c r="AC67" s="1101"/>
      <c r="AD67" s="1101"/>
      <c r="AE67" s="1102"/>
      <c r="AF67" s="1106"/>
      <c r="AG67" s="1107"/>
      <c r="AH67" s="1107"/>
      <c r="AI67" s="1107"/>
      <c r="AJ67" s="1108"/>
      <c r="AK67" s="1109"/>
      <c r="AL67" s="1095"/>
      <c r="AM67" s="1095"/>
      <c r="AN67" s="1095"/>
      <c r="AO67" s="1096"/>
      <c r="AP67" s="1100"/>
      <c r="AQ67" s="1101"/>
      <c r="AR67" s="1101"/>
      <c r="AS67" s="1101"/>
      <c r="AT67" s="1102"/>
      <c r="AU67" s="1100"/>
      <c r="AV67" s="1101"/>
      <c r="AW67" s="1101"/>
      <c r="AX67" s="1101"/>
      <c r="AY67" s="1102"/>
      <c r="AZ67" s="1100"/>
      <c r="BA67" s="1101"/>
      <c r="BB67" s="1101"/>
      <c r="BC67" s="1101"/>
      <c r="BD67" s="1114"/>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580</v>
      </c>
      <c r="C68" s="1079"/>
      <c r="D68" s="1079"/>
      <c r="E68" s="1079"/>
      <c r="F68" s="1079"/>
      <c r="G68" s="1079"/>
      <c r="H68" s="1079"/>
      <c r="I68" s="1079"/>
      <c r="J68" s="1079"/>
      <c r="K68" s="1079"/>
      <c r="L68" s="1079"/>
      <c r="M68" s="1079"/>
      <c r="N68" s="1079"/>
      <c r="O68" s="1079"/>
      <c r="P68" s="1080"/>
      <c r="Q68" s="1081">
        <v>1723</v>
      </c>
      <c r="R68" s="1075"/>
      <c r="S68" s="1075"/>
      <c r="T68" s="1075"/>
      <c r="U68" s="1075"/>
      <c r="V68" s="1082">
        <v>1598</v>
      </c>
      <c r="W68" s="1083"/>
      <c r="X68" s="1083"/>
      <c r="Y68" s="1083"/>
      <c r="Z68" s="1084"/>
      <c r="AA68" s="1082">
        <v>125</v>
      </c>
      <c r="AB68" s="1083"/>
      <c r="AC68" s="1083"/>
      <c r="AD68" s="1083"/>
      <c r="AE68" s="1084"/>
      <c r="AF68" s="1075">
        <v>98</v>
      </c>
      <c r="AG68" s="1075"/>
      <c r="AH68" s="1075"/>
      <c r="AI68" s="1075"/>
      <c r="AJ68" s="1075"/>
      <c r="AK68" s="1082">
        <v>2</v>
      </c>
      <c r="AL68" s="1083"/>
      <c r="AM68" s="1083"/>
      <c r="AN68" s="1083"/>
      <c r="AO68" s="1084"/>
      <c r="AP68" s="1075">
        <v>3295</v>
      </c>
      <c r="AQ68" s="1075"/>
      <c r="AR68" s="1075"/>
      <c r="AS68" s="1075"/>
      <c r="AT68" s="1075"/>
      <c r="AU68" s="1075">
        <v>43</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581</v>
      </c>
      <c r="C69" s="1068"/>
      <c r="D69" s="1068"/>
      <c r="E69" s="1068"/>
      <c r="F69" s="1068"/>
      <c r="G69" s="1068"/>
      <c r="H69" s="1068"/>
      <c r="I69" s="1068"/>
      <c r="J69" s="1068"/>
      <c r="K69" s="1068"/>
      <c r="L69" s="1068"/>
      <c r="M69" s="1068"/>
      <c r="N69" s="1068"/>
      <c r="O69" s="1068"/>
      <c r="P69" s="1069"/>
      <c r="Q69" s="1074">
        <v>12</v>
      </c>
      <c r="R69" s="1072"/>
      <c r="S69" s="1072"/>
      <c r="T69" s="1072"/>
      <c r="U69" s="1073"/>
      <c r="V69" s="1071">
        <v>7</v>
      </c>
      <c r="W69" s="1072"/>
      <c r="X69" s="1072"/>
      <c r="Y69" s="1072"/>
      <c r="Z69" s="1073"/>
      <c r="AA69" s="1071">
        <v>5</v>
      </c>
      <c r="AB69" s="1072"/>
      <c r="AC69" s="1072"/>
      <c r="AD69" s="1072"/>
      <c r="AE69" s="1073"/>
      <c r="AF69" s="1064">
        <v>3</v>
      </c>
      <c r="AG69" s="1064"/>
      <c r="AH69" s="1064"/>
      <c r="AI69" s="1064"/>
      <c r="AJ69" s="1064"/>
      <c r="AK69" s="1071" t="s">
        <v>520</v>
      </c>
      <c r="AL69" s="1072"/>
      <c r="AM69" s="1072"/>
      <c r="AN69" s="1072"/>
      <c r="AO69" s="1073"/>
      <c r="AP69" s="1071" t="s">
        <v>520</v>
      </c>
      <c r="AQ69" s="1072"/>
      <c r="AR69" s="1072"/>
      <c r="AS69" s="1072"/>
      <c r="AT69" s="1073"/>
      <c r="AU69" s="1064"/>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582</v>
      </c>
      <c r="C70" s="1068"/>
      <c r="D70" s="1068"/>
      <c r="E70" s="1068"/>
      <c r="F70" s="1068"/>
      <c r="G70" s="1068"/>
      <c r="H70" s="1068"/>
      <c r="I70" s="1068"/>
      <c r="J70" s="1068"/>
      <c r="K70" s="1068"/>
      <c r="L70" s="1068"/>
      <c r="M70" s="1068"/>
      <c r="N70" s="1068"/>
      <c r="O70" s="1068"/>
      <c r="P70" s="1069"/>
      <c r="Q70" s="1074">
        <v>2177</v>
      </c>
      <c r="R70" s="1072"/>
      <c r="S70" s="1072"/>
      <c r="T70" s="1072"/>
      <c r="U70" s="1073"/>
      <c r="V70" s="1071">
        <v>2131</v>
      </c>
      <c r="W70" s="1072"/>
      <c r="X70" s="1072"/>
      <c r="Y70" s="1072"/>
      <c r="Z70" s="1073"/>
      <c r="AA70" s="1071">
        <v>46</v>
      </c>
      <c r="AB70" s="1072"/>
      <c r="AC70" s="1072"/>
      <c r="AD70" s="1072"/>
      <c r="AE70" s="1073"/>
      <c r="AF70" s="1064">
        <v>54</v>
      </c>
      <c r="AG70" s="1064"/>
      <c r="AH70" s="1064"/>
      <c r="AI70" s="1064"/>
      <c r="AJ70" s="1064"/>
      <c r="AK70" s="1071">
        <v>21</v>
      </c>
      <c r="AL70" s="1072"/>
      <c r="AM70" s="1072"/>
      <c r="AN70" s="1072"/>
      <c r="AO70" s="1073"/>
      <c r="AP70" s="1064">
        <v>121</v>
      </c>
      <c r="AQ70" s="1064"/>
      <c r="AR70" s="1064"/>
      <c r="AS70" s="1064"/>
      <c r="AT70" s="1064"/>
      <c r="AU70" s="1064">
        <v>2</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583</v>
      </c>
      <c r="C71" s="1068"/>
      <c r="D71" s="1068"/>
      <c r="E71" s="1068"/>
      <c r="F71" s="1068"/>
      <c r="G71" s="1068"/>
      <c r="H71" s="1068"/>
      <c r="I71" s="1068"/>
      <c r="J71" s="1068"/>
      <c r="K71" s="1068"/>
      <c r="L71" s="1068"/>
      <c r="M71" s="1068"/>
      <c r="N71" s="1068"/>
      <c r="O71" s="1068"/>
      <c r="P71" s="1069"/>
      <c r="Q71" s="1074">
        <v>148</v>
      </c>
      <c r="R71" s="1072"/>
      <c r="S71" s="1072"/>
      <c r="T71" s="1072"/>
      <c r="U71" s="1073"/>
      <c r="V71" s="1071">
        <v>137</v>
      </c>
      <c r="W71" s="1072"/>
      <c r="X71" s="1072"/>
      <c r="Y71" s="1072"/>
      <c r="Z71" s="1073"/>
      <c r="AA71" s="1071">
        <v>11</v>
      </c>
      <c r="AB71" s="1072"/>
      <c r="AC71" s="1072"/>
      <c r="AD71" s="1072"/>
      <c r="AE71" s="1073"/>
      <c r="AF71" s="1064">
        <v>11</v>
      </c>
      <c r="AG71" s="1064"/>
      <c r="AH71" s="1064"/>
      <c r="AI71" s="1064"/>
      <c r="AJ71" s="1064"/>
      <c r="AK71" s="1071" t="s">
        <v>520</v>
      </c>
      <c r="AL71" s="1072"/>
      <c r="AM71" s="1072"/>
      <c r="AN71" s="1072"/>
      <c r="AO71" s="1073"/>
      <c r="AP71" s="1071" t="s">
        <v>520</v>
      </c>
      <c r="AQ71" s="1072"/>
      <c r="AR71" s="1072"/>
      <c r="AS71" s="1072"/>
      <c r="AT71" s="1073"/>
      <c r="AU71" s="1064"/>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584</v>
      </c>
      <c r="C72" s="1068"/>
      <c r="D72" s="1068"/>
      <c r="E72" s="1068"/>
      <c r="F72" s="1068"/>
      <c r="G72" s="1068"/>
      <c r="H72" s="1068"/>
      <c r="I72" s="1068"/>
      <c r="J72" s="1068"/>
      <c r="K72" s="1068"/>
      <c r="L72" s="1068"/>
      <c r="M72" s="1068"/>
      <c r="N72" s="1068"/>
      <c r="O72" s="1068"/>
      <c r="P72" s="1069"/>
      <c r="Q72" s="1074">
        <v>1069</v>
      </c>
      <c r="R72" s="1072"/>
      <c r="S72" s="1072"/>
      <c r="T72" s="1072"/>
      <c r="U72" s="1073"/>
      <c r="V72" s="1071">
        <v>1042</v>
      </c>
      <c r="W72" s="1072"/>
      <c r="X72" s="1072"/>
      <c r="Y72" s="1072"/>
      <c r="Z72" s="1073"/>
      <c r="AA72" s="1071">
        <v>28</v>
      </c>
      <c r="AB72" s="1072"/>
      <c r="AC72" s="1072"/>
      <c r="AD72" s="1072"/>
      <c r="AE72" s="1073"/>
      <c r="AF72" s="1064">
        <v>28</v>
      </c>
      <c r="AG72" s="1064"/>
      <c r="AH72" s="1064"/>
      <c r="AI72" s="1064"/>
      <c r="AJ72" s="1064"/>
      <c r="AK72" s="1071">
        <v>11</v>
      </c>
      <c r="AL72" s="1072"/>
      <c r="AM72" s="1072"/>
      <c r="AN72" s="1072"/>
      <c r="AO72" s="1073"/>
      <c r="AP72" s="1071" t="s">
        <v>520</v>
      </c>
      <c r="AQ72" s="1072"/>
      <c r="AR72" s="1072"/>
      <c r="AS72" s="1072"/>
      <c r="AT72" s="1073"/>
      <c r="AU72" s="1064"/>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585</v>
      </c>
      <c r="C73" s="1068"/>
      <c r="D73" s="1068"/>
      <c r="E73" s="1068"/>
      <c r="F73" s="1068"/>
      <c r="G73" s="1068"/>
      <c r="H73" s="1068"/>
      <c r="I73" s="1068"/>
      <c r="J73" s="1068"/>
      <c r="K73" s="1068"/>
      <c r="L73" s="1068"/>
      <c r="M73" s="1068"/>
      <c r="N73" s="1068"/>
      <c r="O73" s="1068"/>
      <c r="P73" s="1069"/>
      <c r="Q73" s="1074">
        <v>194</v>
      </c>
      <c r="R73" s="1072"/>
      <c r="S73" s="1072"/>
      <c r="T73" s="1072"/>
      <c r="U73" s="1073"/>
      <c r="V73" s="1071">
        <v>191</v>
      </c>
      <c r="W73" s="1072"/>
      <c r="X73" s="1072"/>
      <c r="Y73" s="1072"/>
      <c r="Z73" s="1073"/>
      <c r="AA73" s="1071">
        <v>3</v>
      </c>
      <c r="AB73" s="1072"/>
      <c r="AC73" s="1072"/>
      <c r="AD73" s="1072"/>
      <c r="AE73" s="1073"/>
      <c r="AF73" s="1064">
        <v>3</v>
      </c>
      <c r="AG73" s="1064"/>
      <c r="AH73" s="1064"/>
      <c r="AI73" s="1064"/>
      <c r="AJ73" s="1064"/>
      <c r="AK73" s="1071" t="s">
        <v>520</v>
      </c>
      <c r="AL73" s="1072"/>
      <c r="AM73" s="1072"/>
      <c r="AN73" s="1072"/>
      <c r="AO73" s="1073"/>
      <c r="AP73" s="1071" t="s">
        <v>520</v>
      </c>
      <c r="AQ73" s="1072"/>
      <c r="AR73" s="1072"/>
      <c r="AS73" s="1072"/>
      <c r="AT73" s="1073"/>
      <c r="AU73" s="1064"/>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586</v>
      </c>
      <c r="C74" s="1068"/>
      <c r="D74" s="1068"/>
      <c r="E74" s="1068"/>
      <c r="F74" s="1068"/>
      <c r="G74" s="1068"/>
      <c r="H74" s="1068"/>
      <c r="I74" s="1068"/>
      <c r="J74" s="1068"/>
      <c r="K74" s="1068"/>
      <c r="L74" s="1068"/>
      <c r="M74" s="1068"/>
      <c r="N74" s="1068"/>
      <c r="O74" s="1068"/>
      <c r="P74" s="1069"/>
      <c r="Q74" s="1074">
        <v>6683</v>
      </c>
      <c r="R74" s="1072"/>
      <c r="S74" s="1072"/>
      <c r="T74" s="1072"/>
      <c r="U74" s="1073"/>
      <c r="V74" s="1071">
        <v>6314</v>
      </c>
      <c r="W74" s="1072"/>
      <c r="X74" s="1072"/>
      <c r="Y74" s="1072"/>
      <c r="Z74" s="1073"/>
      <c r="AA74" s="1071">
        <v>369</v>
      </c>
      <c r="AB74" s="1072"/>
      <c r="AC74" s="1072"/>
      <c r="AD74" s="1072"/>
      <c r="AE74" s="1073"/>
      <c r="AF74" s="1064">
        <v>378</v>
      </c>
      <c r="AG74" s="1064"/>
      <c r="AH74" s="1064"/>
      <c r="AI74" s="1064"/>
      <c r="AJ74" s="1064"/>
      <c r="AK74" s="1071">
        <v>350</v>
      </c>
      <c r="AL74" s="1072"/>
      <c r="AM74" s="1072"/>
      <c r="AN74" s="1072"/>
      <c r="AO74" s="1073"/>
      <c r="AP74" s="1071" t="s">
        <v>520</v>
      </c>
      <c r="AQ74" s="1072"/>
      <c r="AR74" s="1072"/>
      <c r="AS74" s="1072"/>
      <c r="AT74" s="1073"/>
      <c r="AU74" s="1064"/>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t="s">
        <v>587</v>
      </c>
      <c r="C75" s="1068"/>
      <c r="D75" s="1068"/>
      <c r="E75" s="1068"/>
      <c r="F75" s="1068"/>
      <c r="G75" s="1068"/>
      <c r="H75" s="1068"/>
      <c r="I75" s="1068"/>
      <c r="J75" s="1068"/>
      <c r="K75" s="1068"/>
      <c r="L75" s="1068"/>
      <c r="M75" s="1068"/>
      <c r="N75" s="1068"/>
      <c r="O75" s="1068"/>
      <c r="P75" s="1069"/>
      <c r="Q75" s="1074">
        <v>14</v>
      </c>
      <c r="R75" s="1072"/>
      <c r="S75" s="1072"/>
      <c r="T75" s="1072"/>
      <c r="U75" s="1073"/>
      <c r="V75" s="1071">
        <v>5</v>
      </c>
      <c r="W75" s="1072"/>
      <c r="X75" s="1072"/>
      <c r="Y75" s="1072"/>
      <c r="Z75" s="1073"/>
      <c r="AA75" s="1071">
        <v>9</v>
      </c>
      <c r="AB75" s="1072"/>
      <c r="AC75" s="1072"/>
      <c r="AD75" s="1072"/>
      <c r="AE75" s="1073"/>
      <c r="AF75" s="1071">
        <v>1</v>
      </c>
      <c r="AG75" s="1072"/>
      <c r="AH75" s="1072"/>
      <c r="AI75" s="1072"/>
      <c r="AJ75" s="1073"/>
      <c r="AK75" s="1071">
        <v>9</v>
      </c>
      <c r="AL75" s="1072"/>
      <c r="AM75" s="1072"/>
      <c r="AN75" s="1072"/>
      <c r="AO75" s="1073"/>
      <c r="AP75" s="1071" t="s">
        <v>520</v>
      </c>
      <c r="AQ75" s="1072"/>
      <c r="AR75" s="1072"/>
      <c r="AS75" s="1072"/>
      <c r="AT75" s="1073"/>
      <c r="AU75" s="1071"/>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t="s">
        <v>588</v>
      </c>
      <c r="C76" s="1068"/>
      <c r="D76" s="1068"/>
      <c r="E76" s="1068"/>
      <c r="F76" s="1068"/>
      <c r="G76" s="1068"/>
      <c r="H76" s="1068"/>
      <c r="I76" s="1068"/>
      <c r="J76" s="1068"/>
      <c r="K76" s="1068"/>
      <c r="L76" s="1068"/>
      <c r="M76" s="1068"/>
      <c r="N76" s="1068"/>
      <c r="O76" s="1068"/>
      <c r="P76" s="1069"/>
      <c r="Q76" s="1074">
        <v>1097</v>
      </c>
      <c r="R76" s="1072"/>
      <c r="S76" s="1072"/>
      <c r="T76" s="1072"/>
      <c r="U76" s="1073"/>
      <c r="V76" s="1071">
        <v>1024</v>
      </c>
      <c r="W76" s="1072"/>
      <c r="X76" s="1072"/>
      <c r="Y76" s="1072"/>
      <c r="Z76" s="1073"/>
      <c r="AA76" s="1071">
        <v>73</v>
      </c>
      <c r="AB76" s="1072"/>
      <c r="AC76" s="1072"/>
      <c r="AD76" s="1072"/>
      <c r="AE76" s="1073"/>
      <c r="AF76" s="1071">
        <v>73</v>
      </c>
      <c r="AG76" s="1072"/>
      <c r="AH76" s="1072"/>
      <c r="AI76" s="1072"/>
      <c r="AJ76" s="1073"/>
      <c r="AK76" s="1071">
        <v>141</v>
      </c>
      <c r="AL76" s="1072"/>
      <c r="AM76" s="1072"/>
      <c r="AN76" s="1072"/>
      <c r="AO76" s="1073"/>
      <c r="AP76" s="1071" t="s">
        <v>520</v>
      </c>
      <c r="AQ76" s="1072"/>
      <c r="AR76" s="1072"/>
      <c r="AS76" s="1072"/>
      <c r="AT76" s="1073"/>
      <c r="AU76" s="1071"/>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t="s">
        <v>589</v>
      </c>
      <c r="C77" s="1068"/>
      <c r="D77" s="1068"/>
      <c r="E77" s="1068"/>
      <c r="F77" s="1068"/>
      <c r="G77" s="1068"/>
      <c r="H77" s="1068"/>
      <c r="I77" s="1068"/>
      <c r="J77" s="1068"/>
      <c r="K77" s="1068"/>
      <c r="L77" s="1068"/>
      <c r="M77" s="1068"/>
      <c r="N77" s="1068"/>
      <c r="O77" s="1068"/>
      <c r="P77" s="1069"/>
      <c r="Q77" s="1074">
        <v>293449</v>
      </c>
      <c r="R77" s="1072"/>
      <c r="S77" s="1072"/>
      <c r="T77" s="1072"/>
      <c r="U77" s="1073"/>
      <c r="V77" s="1071">
        <v>280469</v>
      </c>
      <c r="W77" s="1072"/>
      <c r="X77" s="1072"/>
      <c r="Y77" s="1072"/>
      <c r="Z77" s="1073"/>
      <c r="AA77" s="1071">
        <v>12980</v>
      </c>
      <c r="AB77" s="1072"/>
      <c r="AC77" s="1072"/>
      <c r="AD77" s="1072"/>
      <c r="AE77" s="1073"/>
      <c r="AF77" s="1071">
        <v>12980</v>
      </c>
      <c r="AG77" s="1072"/>
      <c r="AH77" s="1072"/>
      <c r="AI77" s="1072"/>
      <c r="AJ77" s="1073"/>
      <c r="AK77" s="1071">
        <v>723</v>
      </c>
      <c r="AL77" s="1072"/>
      <c r="AM77" s="1072"/>
      <c r="AN77" s="1072"/>
      <c r="AO77" s="1073"/>
      <c r="AP77" s="1071" t="s">
        <v>520</v>
      </c>
      <c r="AQ77" s="1072"/>
      <c r="AR77" s="1072"/>
      <c r="AS77" s="1072"/>
      <c r="AT77" s="1073"/>
      <c r="AU77" s="1071"/>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t="s">
        <v>590</v>
      </c>
      <c r="C78" s="1068"/>
      <c r="D78" s="1068"/>
      <c r="E78" s="1068"/>
      <c r="F78" s="1068"/>
      <c r="G78" s="1068"/>
      <c r="H78" s="1068"/>
      <c r="I78" s="1068"/>
      <c r="J78" s="1068"/>
      <c r="K78" s="1068"/>
      <c r="L78" s="1068"/>
      <c r="M78" s="1068"/>
      <c r="N78" s="1068"/>
      <c r="O78" s="1068"/>
      <c r="P78" s="1069"/>
      <c r="Q78" s="1074">
        <v>131</v>
      </c>
      <c r="R78" s="1072"/>
      <c r="S78" s="1072"/>
      <c r="T78" s="1072"/>
      <c r="U78" s="1073"/>
      <c r="V78" s="1071">
        <v>123</v>
      </c>
      <c r="W78" s="1072"/>
      <c r="X78" s="1072"/>
      <c r="Y78" s="1072"/>
      <c r="Z78" s="1073"/>
      <c r="AA78" s="1071">
        <v>8</v>
      </c>
      <c r="AB78" s="1072"/>
      <c r="AC78" s="1072"/>
      <c r="AD78" s="1072"/>
      <c r="AE78" s="1073"/>
      <c r="AF78" s="1064">
        <v>8</v>
      </c>
      <c r="AG78" s="1064"/>
      <c r="AH78" s="1064"/>
      <c r="AI78" s="1064"/>
      <c r="AJ78" s="1064"/>
      <c r="AK78" s="1071" t="s">
        <v>520</v>
      </c>
      <c r="AL78" s="1072"/>
      <c r="AM78" s="1072"/>
      <c r="AN78" s="1072"/>
      <c r="AO78" s="1073"/>
      <c r="AP78" s="1071" t="s">
        <v>520</v>
      </c>
      <c r="AQ78" s="1072"/>
      <c r="AR78" s="1072"/>
      <c r="AS78" s="1072"/>
      <c r="AT78" s="1073"/>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t="s">
        <v>591</v>
      </c>
      <c r="C79" s="1068"/>
      <c r="D79" s="1068"/>
      <c r="E79" s="1068"/>
      <c r="F79" s="1068"/>
      <c r="G79" s="1068"/>
      <c r="H79" s="1068"/>
      <c r="I79" s="1068"/>
      <c r="J79" s="1068"/>
      <c r="K79" s="1068"/>
      <c r="L79" s="1068"/>
      <c r="M79" s="1068"/>
      <c r="N79" s="1068"/>
      <c r="O79" s="1068"/>
      <c r="P79" s="1069"/>
      <c r="Q79" s="1074">
        <v>2</v>
      </c>
      <c r="R79" s="1072"/>
      <c r="S79" s="1072"/>
      <c r="T79" s="1072"/>
      <c r="U79" s="1073"/>
      <c r="V79" s="1071">
        <v>2</v>
      </c>
      <c r="W79" s="1072"/>
      <c r="X79" s="1072"/>
      <c r="Y79" s="1072"/>
      <c r="Z79" s="1073"/>
      <c r="AA79" s="1071">
        <v>0</v>
      </c>
      <c r="AB79" s="1072"/>
      <c r="AC79" s="1072"/>
      <c r="AD79" s="1072"/>
      <c r="AE79" s="1073"/>
      <c r="AF79" s="1064">
        <v>0</v>
      </c>
      <c r="AG79" s="1064"/>
      <c r="AH79" s="1064"/>
      <c r="AI79" s="1064"/>
      <c r="AJ79" s="1064"/>
      <c r="AK79" s="1071" t="s">
        <v>520</v>
      </c>
      <c r="AL79" s="1072"/>
      <c r="AM79" s="1072"/>
      <c r="AN79" s="1072"/>
      <c r="AO79" s="1073"/>
      <c r="AP79" s="1071" t="s">
        <v>520</v>
      </c>
      <c r="AQ79" s="1072"/>
      <c r="AR79" s="1072"/>
      <c r="AS79" s="1072"/>
      <c r="AT79" s="1073"/>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t="s">
        <v>592</v>
      </c>
      <c r="C80" s="1068"/>
      <c r="D80" s="1068"/>
      <c r="E80" s="1068"/>
      <c r="F80" s="1068"/>
      <c r="G80" s="1068"/>
      <c r="H80" s="1068"/>
      <c r="I80" s="1068"/>
      <c r="J80" s="1068"/>
      <c r="K80" s="1068"/>
      <c r="L80" s="1068"/>
      <c r="M80" s="1068"/>
      <c r="N80" s="1068"/>
      <c r="O80" s="1068"/>
      <c r="P80" s="1069"/>
      <c r="Q80" s="1074">
        <v>40</v>
      </c>
      <c r="R80" s="1072"/>
      <c r="S80" s="1072"/>
      <c r="T80" s="1072"/>
      <c r="U80" s="1073"/>
      <c r="V80" s="1071">
        <v>29</v>
      </c>
      <c r="W80" s="1072"/>
      <c r="X80" s="1072"/>
      <c r="Y80" s="1072"/>
      <c r="Z80" s="1073"/>
      <c r="AA80" s="1071">
        <v>11</v>
      </c>
      <c r="AB80" s="1072"/>
      <c r="AC80" s="1072"/>
      <c r="AD80" s="1072"/>
      <c r="AE80" s="1073"/>
      <c r="AF80" s="1064">
        <v>5</v>
      </c>
      <c r="AG80" s="1064"/>
      <c r="AH80" s="1064"/>
      <c r="AI80" s="1064"/>
      <c r="AJ80" s="1064"/>
      <c r="AK80" s="1071" t="s">
        <v>520</v>
      </c>
      <c r="AL80" s="1072"/>
      <c r="AM80" s="1072"/>
      <c r="AN80" s="1072"/>
      <c r="AO80" s="1073"/>
      <c r="AP80" s="1071" t="s">
        <v>520</v>
      </c>
      <c r="AQ80" s="1072"/>
      <c r="AR80" s="1072"/>
      <c r="AS80" s="1072"/>
      <c r="AT80" s="1073"/>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t="s">
        <v>593</v>
      </c>
      <c r="C81" s="1068"/>
      <c r="D81" s="1068"/>
      <c r="E81" s="1068"/>
      <c r="F81" s="1068"/>
      <c r="G81" s="1068"/>
      <c r="H81" s="1068"/>
      <c r="I81" s="1068"/>
      <c r="J81" s="1068"/>
      <c r="K81" s="1068"/>
      <c r="L81" s="1068"/>
      <c r="M81" s="1068"/>
      <c r="N81" s="1068"/>
      <c r="O81" s="1068"/>
      <c r="P81" s="1069"/>
      <c r="Q81" s="1074">
        <v>28</v>
      </c>
      <c r="R81" s="1072"/>
      <c r="S81" s="1072"/>
      <c r="T81" s="1072"/>
      <c r="U81" s="1073"/>
      <c r="V81" s="1071">
        <v>27</v>
      </c>
      <c r="W81" s="1072"/>
      <c r="X81" s="1072"/>
      <c r="Y81" s="1072"/>
      <c r="Z81" s="1073"/>
      <c r="AA81" s="1071">
        <v>0</v>
      </c>
      <c r="AB81" s="1072"/>
      <c r="AC81" s="1072"/>
      <c r="AD81" s="1072"/>
      <c r="AE81" s="1073"/>
      <c r="AF81" s="1064">
        <v>0</v>
      </c>
      <c r="AG81" s="1064"/>
      <c r="AH81" s="1064"/>
      <c r="AI81" s="1064"/>
      <c r="AJ81" s="1064"/>
      <c r="AK81" s="1071" t="s">
        <v>520</v>
      </c>
      <c r="AL81" s="1072"/>
      <c r="AM81" s="1072"/>
      <c r="AN81" s="1072"/>
      <c r="AO81" s="1073"/>
      <c r="AP81" s="1071" t="s">
        <v>520</v>
      </c>
      <c r="AQ81" s="1072"/>
      <c r="AR81" s="1072"/>
      <c r="AS81" s="1072"/>
      <c r="AT81" s="1073"/>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t="s">
        <v>594</v>
      </c>
      <c r="C82" s="1068"/>
      <c r="D82" s="1068"/>
      <c r="E82" s="1068"/>
      <c r="F82" s="1068"/>
      <c r="G82" s="1068"/>
      <c r="H82" s="1068"/>
      <c r="I82" s="1068"/>
      <c r="J82" s="1068"/>
      <c r="K82" s="1068"/>
      <c r="L82" s="1068"/>
      <c r="M82" s="1068"/>
      <c r="N82" s="1068"/>
      <c r="O82" s="1068"/>
      <c r="P82" s="1069"/>
      <c r="Q82" s="1074">
        <v>153</v>
      </c>
      <c r="R82" s="1072"/>
      <c r="S82" s="1072"/>
      <c r="T82" s="1072"/>
      <c r="U82" s="1073"/>
      <c r="V82" s="1071">
        <v>146</v>
      </c>
      <c r="W82" s="1072"/>
      <c r="X82" s="1072"/>
      <c r="Y82" s="1072"/>
      <c r="Z82" s="1073"/>
      <c r="AA82" s="1071">
        <v>8</v>
      </c>
      <c r="AB82" s="1072"/>
      <c r="AC82" s="1072"/>
      <c r="AD82" s="1072"/>
      <c r="AE82" s="1073"/>
      <c r="AF82" s="1064">
        <v>8</v>
      </c>
      <c r="AG82" s="1064"/>
      <c r="AH82" s="1064"/>
      <c r="AI82" s="1064"/>
      <c r="AJ82" s="1064"/>
      <c r="AK82" s="1071" t="s">
        <v>520</v>
      </c>
      <c r="AL82" s="1072"/>
      <c r="AM82" s="1072"/>
      <c r="AN82" s="1072"/>
      <c r="AO82" s="1073"/>
      <c r="AP82" s="1071" t="s">
        <v>520</v>
      </c>
      <c r="AQ82" s="1072"/>
      <c r="AR82" s="1072"/>
      <c r="AS82" s="1072"/>
      <c r="AT82" s="1073"/>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392</v>
      </c>
      <c r="B88" s="1037" t="s">
        <v>424</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c r="AG88" s="1052"/>
      <c r="AH88" s="1052"/>
      <c r="AI88" s="1052"/>
      <c r="AJ88" s="1052"/>
      <c r="AK88" s="1056"/>
      <c r="AL88" s="1056"/>
      <c r="AM88" s="1056"/>
      <c r="AN88" s="1056"/>
      <c r="AO88" s="1056"/>
      <c r="AP88" s="1052"/>
      <c r="AQ88" s="1052"/>
      <c r="AR88" s="1052"/>
      <c r="AS88" s="1052"/>
      <c r="AT88" s="1052"/>
      <c r="AU88" s="1052"/>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392</v>
      </c>
      <c r="BR102" s="1037" t="s">
        <v>425</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426</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427</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428</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429</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430</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431</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432</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433</v>
      </c>
      <c r="AB109" s="987"/>
      <c r="AC109" s="987"/>
      <c r="AD109" s="987"/>
      <c r="AE109" s="988"/>
      <c r="AF109" s="989" t="s">
        <v>309</v>
      </c>
      <c r="AG109" s="987"/>
      <c r="AH109" s="987"/>
      <c r="AI109" s="987"/>
      <c r="AJ109" s="988"/>
      <c r="AK109" s="989" t="s">
        <v>308</v>
      </c>
      <c r="AL109" s="987"/>
      <c r="AM109" s="987"/>
      <c r="AN109" s="987"/>
      <c r="AO109" s="988"/>
      <c r="AP109" s="989" t="s">
        <v>434</v>
      </c>
      <c r="AQ109" s="987"/>
      <c r="AR109" s="987"/>
      <c r="AS109" s="987"/>
      <c r="AT109" s="1018"/>
      <c r="AU109" s="986" t="s">
        <v>432</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433</v>
      </c>
      <c r="BR109" s="987"/>
      <c r="BS109" s="987"/>
      <c r="BT109" s="987"/>
      <c r="BU109" s="988"/>
      <c r="BV109" s="989" t="s">
        <v>309</v>
      </c>
      <c r="BW109" s="987"/>
      <c r="BX109" s="987"/>
      <c r="BY109" s="987"/>
      <c r="BZ109" s="988"/>
      <c r="CA109" s="989" t="s">
        <v>308</v>
      </c>
      <c r="CB109" s="987"/>
      <c r="CC109" s="987"/>
      <c r="CD109" s="987"/>
      <c r="CE109" s="988"/>
      <c r="CF109" s="1025" t="s">
        <v>434</v>
      </c>
      <c r="CG109" s="1025"/>
      <c r="CH109" s="1025"/>
      <c r="CI109" s="1025"/>
      <c r="CJ109" s="1025"/>
      <c r="CK109" s="989" t="s">
        <v>435</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433</v>
      </c>
      <c r="DH109" s="987"/>
      <c r="DI109" s="987"/>
      <c r="DJ109" s="987"/>
      <c r="DK109" s="988"/>
      <c r="DL109" s="989" t="s">
        <v>309</v>
      </c>
      <c r="DM109" s="987"/>
      <c r="DN109" s="987"/>
      <c r="DO109" s="987"/>
      <c r="DP109" s="988"/>
      <c r="DQ109" s="989" t="s">
        <v>308</v>
      </c>
      <c r="DR109" s="987"/>
      <c r="DS109" s="987"/>
      <c r="DT109" s="987"/>
      <c r="DU109" s="988"/>
      <c r="DV109" s="989" t="s">
        <v>434</v>
      </c>
      <c r="DW109" s="987"/>
      <c r="DX109" s="987"/>
      <c r="DY109" s="987"/>
      <c r="DZ109" s="1018"/>
    </row>
    <row r="110" spans="1:131" s="247" customFormat="1" ht="26.25" customHeight="1" x14ac:dyDescent="0.15">
      <c r="A110" s="889" t="s">
        <v>436</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221759</v>
      </c>
      <c r="AB110" s="980"/>
      <c r="AC110" s="980"/>
      <c r="AD110" s="980"/>
      <c r="AE110" s="981"/>
      <c r="AF110" s="982">
        <v>239174</v>
      </c>
      <c r="AG110" s="980"/>
      <c r="AH110" s="980"/>
      <c r="AI110" s="980"/>
      <c r="AJ110" s="981"/>
      <c r="AK110" s="982">
        <v>251870</v>
      </c>
      <c r="AL110" s="980"/>
      <c r="AM110" s="980"/>
      <c r="AN110" s="980"/>
      <c r="AO110" s="981"/>
      <c r="AP110" s="983">
        <v>24.1</v>
      </c>
      <c r="AQ110" s="984"/>
      <c r="AR110" s="984"/>
      <c r="AS110" s="984"/>
      <c r="AT110" s="985"/>
      <c r="AU110" s="1019" t="s">
        <v>74</v>
      </c>
      <c r="AV110" s="1020"/>
      <c r="AW110" s="1020"/>
      <c r="AX110" s="1020"/>
      <c r="AY110" s="1020"/>
      <c r="AZ110" s="945" t="s">
        <v>437</v>
      </c>
      <c r="BA110" s="890"/>
      <c r="BB110" s="890"/>
      <c r="BC110" s="890"/>
      <c r="BD110" s="890"/>
      <c r="BE110" s="890"/>
      <c r="BF110" s="890"/>
      <c r="BG110" s="890"/>
      <c r="BH110" s="890"/>
      <c r="BI110" s="890"/>
      <c r="BJ110" s="890"/>
      <c r="BK110" s="890"/>
      <c r="BL110" s="890"/>
      <c r="BM110" s="890"/>
      <c r="BN110" s="890"/>
      <c r="BO110" s="890"/>
      <c r="BP110" s="891"/>
      <c r="BQ110" s="946">
        <v>1983913</v>
      </c>
      <c r="BR110" s="927"/>
      <c r="BS110" s="927"/>
      <c r="BT110" s="927"/>
      <c r="BU110" s="927"/>
      <c r="BV110" s="927">
        <v>1945420</v>
      </c>
      <c r="BW110" s="927"/>
      <c r="BX110" s="927"/>
      <c r="BY110" s="927"/>
      <c r="BZ110" s="927"/>
      <c r="CA110" s="927">
        <v>2328444</v>
      </c>
      <c r="CB110" s="927"/>
      <c r="CC110" s="927"/>
      <c r="CD110" s="927"/>
      <c r="CE110" s="927"/>
      <c r="CF110" s="951">
        <v>223.2</v>
      </c>
      <c r="CG110" s="952"/>
      <c r="CH110" s="952"/>
      <c r="CI110" s="952"/>
      <c r="CJ110" s="952"/>
      <c r="CK110" s="1015" t="s">
        <v>438</v>
      </c>
      <c r="CL110" s="901"/>
      <c r="CM110" s="976" t="s">
        <v>439</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440</v>
      </c>
      <c r="DH110" s="927"/>
      <c r="DI110" s="927"/>
      <c r="DJ110" s="927"/>
      <c r="DK110" s="927"/>
      <c r="DL110" s="927" t="s">
        <v>440</v>
      </c>
      <c r="DM110" s="927"/>
      <c r="DN110" s="927"/>
      <c r="DO110" s="927"/>
      <c r="DP110" s="927"/>
      <c r="DQ110" s="927" t="s">
        <v>440</v>
      </c>
      <c r="DR110" s="927"/>
      <c r="DS110" s="927"/>
      <c r="DT110" s="927"/>
      <c r="DU110" s="927"/>
      <c r="DV110" s="928" t="s">
        <v>441</v>
      </c>
      <c r="DW110" s="928"/>
      <c r="DX110" s="928"/>
      <c r="DY110" s="928"/>
      <c r="DZ110" s="929"/>
    </row>
    <row r="111" spans="1:131" s="247" customFormat="1" ht="26.25" customHeight="1" x14ac:dyDescent="0.15">
      <c r="A111" s="856" t="s">
        <v>442</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440</v>
      </c>
      <c r="AB111" s="1008"/>
      <c r="AC111" s="1008"/>
      <c r="AD111" s="1008"/>
      <c r="AE111" s="1009"/>
      <c r="AF111" s="1010" t="s">
        <v>129</v>
      </c>
      <c r="AG111" s="1008"/>
      <c r="AH111" s="1008"/>
      <c r="AI111" s="1008"/>
      <c r="AJ111" s="1009"/>
      <c r="AK111" s="1010" t="s">
        <v>129</v>
      </c>
      <c r="AL111" s="1008"/>
      <c r="AM111" s="1008"/>
      <c r="AN111" s="1008"/>
      <c r="AO111" s="1009"/>
      <c r="AP111" s="1011" t="s">
        <v>443</v>
      </c>
      <c r="AQ111" s="1012"/>
      <c r="AR111" s="1012"/>
      <c r="AS111" s="1012"/>
      <c r="AT111" s="1013"/>
      <c r="AU111" s="1021"/>
      <c r="AV111" s="1022"/>
      <c r="AW111" s="1022"/>
      <c r="AX111" s="1022"/>
      <c r="AY111" s="1022"/>
      <c r="AZ111" s="897" t="s">
        <v>444</v>
      </c>
      <c r="BA111" s="832"/>
      <c r="BB111" s="832"/>
      <c r="BC111" s="832"/>
      <c r="BD111" s="832"/>
      <c r="BE111" s="832"/>
      <c r="BF111" s="832"/>
      <c r="BG111" s="832"/>
      <c r="BH111" s="832"/>
      <c r="BI111" s="832"/>
      <c r="BJ111" s="832"/>
      <c r="BK111" s="832"/>
      <c r="BL111" s="832"/>
      <c r="BM111" s="832"/>
      <c r="BN111" s="832"/>
      <c r="BO111" s="832"/>
      <c r="BP111" s="833"/>
      <c r="BQ111" s="898" t="s">
        <v>129</v>
      </c>
      <c r="BR111" s="899"/>
      <c r="BS111" s="899"/>
      <c r="BT111" s="899"/>
      <c r="BU111" s="899"/>
      <c r="BV111" s="899" t="s">
        <v>440</v>
      </c>
      <c r="BW111" s="899"/>
      <c r="BX111" s="899"/>
      <c r="BY111" s="899"/>
      <c r="BZ111" s="899"/>
      <c r="CA111" s="899">
        <v>258372</v>
      </c>
      <c r="CB111" s="899"/>
      <c r="CC111" s="899"/>
      <c r="CD111" s="899"/>
      <c r="CE111" s="899"/>
      <c r="CF111" s="960">
        <v>24.8</v>
      </c>
      <c r="CG111" s="961"/>
      <c r="CH111" s="961"/>
      <c r="CI111" s="961"/>
      <c r="CJ111" s="961"/>
      <c r="CK111" s="1016"/>
      <c r="CL111" s="903"/>
      <c r="CM111" s="906" t="s">
        <v>445</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129</v>
      </c>
      <c r="DH111" s="899"/>
      <c r="DI111" s="899"/>
      <c r="DJ111" s="899"/>
      <c r="DK111" s="899"/>
      <c r="DL111" s="899" t="s">
        <v>446</v>
      </c>
      <c r="DM111" s="899"/>
      <c r="DN111" s="899"/>
      <c r="DO111" s="899"/>
      <c r="DP111" s="899"/>
      <c r="DQ111" s="899" t="s">
        <v>446</v>
      </c>
      <c r="DR111" s="899"/>
      <c r="DS111" s="899"/>
      <c r="DT111" s="899"/>
      <c r="DU111" s="899"/>
      <c r="DV111" s="876" t="s">
        <v>441</v>
      </c>
      <c r="DW111" s="876"/>
      <c r="DX111" s="876"/>
      <c r="DY111" s="876"/>
      <c r="DZ111" s="877"/>
    </row>
    <row r="112" spans="1:131" s="247" customFormat="1" ht="26.25" customHeight="1" x14ac:dyDescent="0.15">
      <c r="A112" s="1001" t="s">
        <v>447</v>
      </c>
      <c r="B112" s="1002"/>
      <c r="C112" s="832" t="s">
        <v>448</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440</v>
      </c>
      <c r="AB112" s="862"/>
      <c r="AC112" s="862"/>
      <c r="AD112" s="862"/>
      <c r="AE112" s="863"/>
      <c r="AF112" s="864" t="s">
        <v>440</v>
      </c>
      <c r="AG112" s="862"/>
      <c r="AH112" s="862"/>
      <c r="AI112" s="862"/>
      <c r="AJ112" s="863"/>
      <c r="AK112" s="864" t="s">
        <v>440</v>
      </c>
      <c r="AL112" s="862"/>
      <c r="AM112" s="862"/>
      <c r="AN112" s="862"/>
      <c r="AO112" s="863"/>
      <c r="AP112" s="909" t="s">
        <v>440</v>
      </c>
      <c r="AQ112" s="910"/>
      <c r="AR112" s="910"/>
      <c r="AS112" s="910"/>
      <c r="AT112" s="911"/>
      <c r="AU112" s="1021"/>
      <c r="AV112" s="1022"/>
      <c r="AW112" s="1022"/>
      <c r="AX112" s="1022"/>
      <c r="AY112" s="1022"/>
      <c r="AZ112" s="897" t="s">
        <v>449</v>
      </c>
      <c r="BA112" s="832"/>
      <c r="BB112" s="832"/>
      <c r="BC112" s="832"/>
      <c r="BD112" s="832"/>
      <c r="BE112" s="832"/>
      <c r="BF112" s="832"/>
      <c r="BG112" s="832"/>
      <c r="BH112" s="832"/>
      <c r="BI112" s="832"/>
      <c r="BJ112" s="832"/>
      <c r="BK112" s="832"/>
      <c r="BL112" s="832"/>
      <c r="BM112" s="832"/>
      <c r="BN112" s="832"/>
      <c r="BO112" s="832"/>
      <c r="BP112" s="833"/>
      <c r="BQ112" s="898">
        <v>331606</v>
      </c>
      <c r="BR112" s="899"/>
      <c r="BS112" s="899"/>
      <c r="BT112" s="899"/>
      <c r="BU112" s="899"/>
      <c r="BV112" s="899">
        <v>315633</v>
      </c>
      <c r="BW112" s="899"/>
      <c r="BX112" s="899"/>
      <c r="BY112" s="899"/>
      <c r="BZ112" s="899"/>
      <c r="CA112" s="899">
        <v>291878</v>
      </c>
      <c r="CB112" s="899"/>
      <c r="CC112" s="899"/>
      <c r="CD112" s="899"/>
      <c r="CE112" s="899"/>
      <c r="CF112" s="960">
        <v>28</v>
      </c>
      <c r="CG112" s="961"/>
      <c r="CH112" s="961"/>
      <c r="CI112" s="961"/>
      <c r="CJ112" s="961"/>
      <c r="CK112" s="1016"/>
      <c r="CL112" s="903"/>
      <c r="CM112" s="906" t="s">
        <v>450</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440</v>
      </c>
      <c r="DH112" s="899"/>
      <c r="DI112" s="899"/>
      <c r="DJ112" s="899"/>
      <c r="DK112" s="899"/>
      <c r="DL112" s="899" t="s">
        <v>440</v>
      </c>
      <c r="DM112" s="899"/>
      <c r="DN112" s="899"/>
      <c r="DO112" s="899"/>
      <c r="DP112" s="899"/>
      <c r="DQ112" s="899" t="s">
        <v>440</v>
      </c>
      <c r="DR112" s="899"/>
      <c r="DS112" s="899"/>
      <c r="DT112" s="899"/>
      <c r="DU112" s="899"/>
      <c r="DV112" s="876" t="s">
        <v>446</v>
      </c>
      <c r="DW112" s="876"/>
      <c r="DX112" s="876"/>
      <c r="DY112" s="876"/>
      <c r="DZ112" s="877"/>
    </row>
    <row r="113" spans="1:130" s="247" customFormat="1" ht="26.25" customHeight="1" x14ac:dyDescent="0.15">
      <c r="A113" s="1003"/>
      <c r="B113" s="1004"/>
      <c r="C113" s="832" t="s">
        <v>451</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30921</v>
      </c>
      <c r="AB113" s="1008"/>
      <c r="AC113" s="1008"/>
      <c r="AD113" s="1008"/>
      <c r="AE113" s="1009"/>
      <c r="AF113" s="1010">
        <v>27838</v>
      </c>
      <c r="AG113" s="1008"/>
      <c r="AH113" s="1008"/>
      <c r="AI113" s="1008"/>
      <c r="AJ113" s="1009"/>
      <c r="AK113" s="1010">
        <v>31106</v>
      </c>
      <c r="AL113" s="1008"/>
      <c r="AM113" s="1008"/>
      <c r="AN113" s="1008"/>
      <c r="AO113" s="1009"/>
      <c r="AP113" s="1011">
        <v>3</v>
      </c>
      <c r="AQ113" s="1012"/>
      <c r="AR113" s="1012"/>
      <c r="AS113" s="1012"/>
      <c r="AT113" s="1013"/>
      <c r="AU113" s="1021"/>
      <c r="AV113" s="1022"/>
      <c r="AW113" s="1022"/>
      <c r="AX113" s="1022"/>
      <c r="AY113" s="1022"/>
      <c r="AZ113" s="897" t="s">
        <v>452</v>
      </c>
      <c r="BA113" s="832"/>
      <c r="BB113" s="832"/>
      <c r="BC113" s="832"/>
      <c r="BD113" s="832"/>
      <c r="BE113" s="832"/>
      <c r="BF113" s="832"/>
      <c r="BG113" s="832"/>
      <c r="BH113" s="832"/>
      <c r="BI113" s="832"/>
      <c r="BJ113" s="832"/>
      <c r="BK113" s="832"/>
      <c r="BL113" s="832"/>
      <c r="BM113" s="832"/>
      <c r="BN113" s="832"/>
      <c r="BO113" s="832"/>
      <c r="BP113" s="833"/>
      <c r="BQ113" s="898">
        <v>64422</v>
      </c>
      <c r="BR113" s="899"/>
      <c r="BS113" s="899"/>
      <c r="BT113" s="899"/>
      <c r="BU113" s="899"/>
      <c r="BV113" s="899">
        <v>53126</v>
      </c>
      <c r="BW113" s="899"/>
      <c r="BX113" s="899"/>
      <c r="BY113" s="899"/>
      <c r="BZ113" s="899"/>
      <c r="CA113" s="899">
        <v>45095</v>
      </c>
      <c r="CB113" s="899"/>
      <c r="CC113" s="899"/>
      <c r="CD113" s="899"/>
      <c r="CE113" s="899"/>
      <c r="CF113" s="960">
        <v>4.3</v>
      </c>
      <c r="CG113" s="961"/>
      <c r="CH113" s="961"/>
      <c r="CI113" s="961"/>
      <c r="CJ113" s="961"/>
      <c r="CK113" s="1016"/>
      <c r="CL113" s="903"/>
      <c r="CM113" s="906" t="s">
        <v>453</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440</v>
      </c>
      <c r="DH113" s="862"/>
      <c r="DI113" s="862"/>
      <c r="DJ113" s="862"/>
      <c r="DK113" s="863"/>
      <c r="DL113" s="864" t="s">
        <v>129</v>
      </c>
      <c r="DM113" s="862"/>
      <c r="DN113" s="862"/>
      <c r="DO113" s="862"/>
      <c r="DP113" s="863"/>
      <c r="DQ113" s="864" t="s">
        <v>440</v>
      </c>
      <c r="DR113" s="862"/>
      <c r="DS113" s="862"/>
      <c r="DT113" s="862"/>
      <c r="DU113" s="863"/>
      <c r="DV113" s="909" t="s">
        <v>443</v>
      </c>
      <c r="DW113" s="910"/>
      <c r="DX113" s="910"/>
      <c r="DY113" s="910"/>
      <c r="DZ113" s="911"/>
    </row>
    <row r="114" spans="1:130" s="247" customFormat="1" ht="26.25" customHeight="1" x14ac:dyDescent="0.15">
      <c r="A114" s="1003"/>
      <c r="B114" s="1004"/>
      <c r="C114" s="832" t="s">
        <v>454</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2532</v>
      </c>
      <c r="AB114" s="862"/>
      <c r="AC114" s="862"/>
      <c r="AD114" s="862"/>
      <c r="AE114" s="863"/>
      <c r="AF114" s="864">
        <v>780</v>
      </c>
      <c r="AG114" s="862"/>
      <c r="AH114" s="862"/>
      <c r="AI114" s="862"/>
      <c r="AJ114" s="863"/>
      <c r="AK114" s="864">
        <v>943</v>
      </c>
      <c r="AL114" s="862"/>
      <c r="AM114" s="862"/>
      <c r="AN114" s="862"/>
      <c r="AO114" s="863"/>
      <c r="AP114" s="909">
        <v>0.1</v>
      </c>
      <c r="AQ114" s="910"/>
      <c r="AR114" s="910"/>
      <c r="AS114" s="910"/>
      <c r="AT114" s="911"/>
      <c r="AU114" s="1021"/>
      <c r="AV114" s="1022"/>
      <c r="AW114" s="1022"/>
      <c r="AX114" s="1022"/>
      <c r="AY114" s="1022"/>
      <c r="AZ114" s="897" t="s">
        <v>455</v>
      </c>
      <c r="BA114" s="832"/>
      <c r="BB114" s="832"/>
      <c r="BC114" s="832"/>
      <c r="BD114" s="832"/>
      <c r="BE114" s="832"/>
      <c r="BF114" s="832"/>
      <c r="BG114" s="832"/>
      <c r="BH114" s="832"/>
      <c r="BI114" s="832"/>
      <c r="BJ114" s="832"/>
      <c r="BK114" s="832"/>
      <c r="BL114" s="832"/>
      <c r="BM114" s="832"/>
      <c r="BN114" s="832"/>
      <c r="BO114" s="832"/>
      <c r="BP114" s="833"/>
      <c r="BQ114" s="898">
        <v>607640</v>
      </c>
      <c r="BR114" s="899"/>
      <c r="BS114" s="899"/>
      <c r="BT114" s="899"/>
      <c r="BU114" s="899"/>
      <c r="BV114" s="899">
        <v>572973</v>
      </c>
      <c r="BW114" s="899"/>
      <c r="BX114" s="899"/>
      <c r="BY114" s="899"/>
      <c r="BZ114" s="899"/>
      <c r="CA114" s="899">
        <v>592226</v>
      </c>
      <c r="CB114" s="899"/>
      <c r="CC114" s="899"/>
      <c r="CD114" s="899"/>
      <c r="CE114" s="899"/>
      <c r="CF114" s="960">
        <v>56.8</v>
      </c>
      <c r="CG114" s="961"/>
      <c r="CH114" s="961"/>
      <c r="CI114" s="961"/>
      <c r="CJ114" s="961"/>
      <c r="CK114" s="1016"/>
      <c r="CL114" s="903"/>
      <c r="CM114" s="906" t="s">
        <v>456</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440</v>
      </c>
      <c r="DH114" s="862"/>
      <c r="DI114" s="862"/>
      <c r="DJ114" s="862"/>
      <c r="DK114" s="863"/>
      <c r="DL114" s="864" t="s">
        <v>443</v>
      </c>
      <c r="DM114" s="862"/>
      <c r="DN114" s="862"/>
      <c r="DO114" s="862"/>
      <c r="DP114" s="863"/>
      <c r="DQ114" s="864" t="s">
        <v>129</v>
      </c>
      <c r="DR114" s="862"/>
      <c r="DS114" s="862"/>
      <c r="DT114" s="862"/>
      <c r="DU114" s="863"/>
      <c r="DV114" s="909" t="s">
        <v>440</v>
      </c>
      <c r="DW114" s="910"/>
      <c r="DX114" s="910"/>
      <c r="DY114" s="910"/>
      <c r="DZ114" s="911"/>
    </row>
    <row r="115" spans="1:130" s="247" customFormat="1" ht="26.25" customHeight="1" x14ac:dyDescent="0.15">
      <c r="A115" s="1003"/>
      <c r="B115" s="1004"/>
      <c r="C115" s="832" t="s">
        <v>457</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t="s">
        <v>440</v>
      </c>
      <c r="AB115" s="1008"/>
      <c r="AC115" s="1008"/>
      <c r="AD115" s="1008"/>
      <c r="AE115" s="1009"/>
      <c r="AF115" s="1010" t="s">
        <v>446</v>
      </c>
      <c r="AG115" s="1008"/>
      <c r="AH115" s="1008"/>
      <c r="AI115" s="1008"/>
      <c r="AJ115" s="1009"/>
      <c r="AK115" s="1010" t="s">
        <v>446</v>
      </c>
      <c r="AL115" s="1008"/>
      <c r="AM115" s="1008"/>
      <c r="AN115" s="1008"/>
      <c r="AO115" s="1009"/>
      <c r="AP115" s="1011" t="s">
        <v>446</v>
      </c>
      <c r="AQ115" s="1012"/>
      <c r="AR115" s="1012"/>
      <c r="AS115" s="1012"/>
      <c r="AT115" s="1013"/>
      <c r="AU115" s="1021"/>
      <c r="AV115" s="1022"/>
      <c r="AW115" s="1022"/>
      <c r="AX115" s="1022"/>
      <c r="AY115" s="1022"/>
      <c r="AZ115" s="897" t="s">
        <v>458</v>
      </c>
      <c r="BA115" s="832"/>
      <c r="BB115" s="832"/>
      <c r="BC115" s="832"/>
      <c r="BD115" s="832"/>
      <c r="BE115" s="832"/>
      <c r="BF115" s="832"/>
      <c r="BG115" s="832"/>
      <c r="BH115" s="832"/>
      <c r="BI115" s="832"/>
      <c r="BJ115" s="832"/>
      <c r="BK115" s="832"/>
      <c r="BL115" s="832"/>
      <c r="BM115" s="832"/>
      <c r="BN115" s="832"/>
      <c r="BO115" s="832"/>
      <c r="BP115" s="833"/>
      <c r="BQ115" s="898" t="s">
        <v>440</v>
      </c>
      <c r="BR115" s="899"/>
      <c r="BS115" s="899"/>
      <c r="BT115" s="899"/>
      <c r="BU115" s="899"/>
      <c r="BV115" s="899" t="s">
        <v>440</v>
      </c>
      <c r="BW115" s="899"/>
      <c r="BX115" s="899"/>
      <c r="BY115" s="899"/>
      <c r="BZ115" s="899"/>
      <c r="CA115" s="899" t="s">
        <v>446</v>
      </c>
      <c r="CB115" s="899"/>
      <c r="CC115" s="899"/>
      <c r="CD115" s="899"/>
      <c r="CE115" s="899"/>
      <c r="CF115" s="960" t="s">
        <v>440</v>
      </c>
      <c r="CG115" s="961"/>
      <c r="CH115" s="961"/>
      <c r="CI115" s="961"/>
      <c r="CJ115" s="961"/>
      <c r="CK115" s="1016"/>
      <c r="CL115" s="903"/>
      <c r="CM115" s="897" t="s">
        <v>459</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129</v>
      </c>
      <c r="DH115" s="862"/>
      <c r="DI115" s="862"/>
      <c r="DJ115" s="862"/>
      <c r="DK115" s="863"/>
      <c r="DL115" s="864" t="s">
        <v>460</v>
      </c>
      <c r="DM115" s="862"/>
      <c r="DN115" s="862"/>
      <c r="DO115" s="862"/>
      <c r="DP115" s="863"/>
      <c r="DQ115" s="864" t="s">
        <v>440</v>
      </c>
      <c r="DR115" s="862"/>
      <c r="DS115" s="862"/>
      <c r="DT115" s="862"/>
      <c r="DU115" s="863"/>
      <c r="DV115" s="909" t="s">
        <v>440</v>
      </c>
      <c r="DW115" s="910"/>
      <c r="DX115" s="910"/>
      <c r="DY115" s="910"/>
      <c r="DZ115" s="911"/>
    </row>
    <row r="116" spans="1:130" s="247" customFormat="1" ht="26.25" customHeight="1" x14ac:dyDescent="0.15">
      <c r="A116" s="1005"/>
      <c r="B116" s="1006"/>
      <c r="C116" s="965" t="s">
        <v>461</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440</v>
      </c>
      <c r="AB116" s="862"/>
      <c r="AC116" s="862"/>
      <c r="AD116" s="862"/>
      <c r="AE116" s="863"/>
      <c r="AF116" s="864" t="s">
        <v>443</v>
      </c>
      <c r="AG116" s="862"/>
      <c r="AH116" s="862"/>
      <c r="AI116" s="862"/>
      <c r="AJ116" s="863"/>
      <c r="AK116" s="864" t="s">
        <v>441</v>
      </c>
      <c r="AL116" s="862"/>
      <c r="AM116" s="862"/>
      <c r="AN116" s="862"/>
      <c r="AO116" s="863"/>
      <c r="AP116" s="909" t="s">
        <v>443</v>
      </c>
      <c r="AQ116" s="910"/>
      <c r="AR116" s="910"/>
      <c r="AS116" s="910"/>
      <c r="AT116" s="911"/>
      <c r="AU116" s="1021"/>
      <c r="AV116" s="1022"/>
      <c r="AW116" s="1022"/>
      <c r="AX116" s="1022"/>
      <c r="AY116" s="1022"/>
      <c r="AZ116" s="948" t="s">
        <v>462</v>
      </c>
      <c r="BA116" s="949"/>
      <c r="BB116" s="949"/>
      <c r="BC116" s="949"/>
      <c r="BD116" s="949"/>
      <c r="BE116" s="949"/>
      <c r="BF116" s="949"/>
      <c r="BG116" s="949"/>
      <c r="BH116" s="949"/>
      <c r="BI116" s="949"/>
      <c r="BJ116" s="949"/>
      <c r="BK116" s="949"/>
      <c r="BL116" s="949"/>
      <c r="BM116" s="949"/>
      <c r="BN116" s="949"/>
      <c r="BO116" s="949"/>
      <c r="BP116" s="950"/>
      <c r="BQ116" s="898" t="s">
        <v>440</v>
      </c>
      <c r="BR116" s="899"/>
      <c r="BS116" s="899"/>
      <c r="BT116" s="899"/>
      <c r="BU116" s="899"/>
      <c r="BV116" s="899" t="s">
        <v>446</v>
      </c>
      <c r="BW116" s="899"/>
      <c r="BX116" s="899"/>
      <c r="BY116" s="899"/>
      <c r="BZ116" s="899"/>
      <c r="CA116" s="899" t="s">
        <v>446</v>
      </c>
      <c r="CB116" s="899"/>
      <c r="CC116" s="899"/>
      <c r="CD116" s="899"/>
      <c r="CE116" s="899"/>
      <c r="CF116" s="960" t="s">
        <v>443</v>
      </c>
      <c r="CG116" s="961"/>
      <c r="CH116" s="961"/>
      <c r="CI116" s="961"/>
      <c r="CJ116" s="961"/>
      <c r="CK116" s="1016"/>
      <c r="CL116" s="903"/>
      <c r="CM116" s="906" t="s">
        <v>463</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129</v>
      </c>
      <c r="DH116" s="862"/>
      <c r="DI116" s="862"/>
      <c r="DJ116" s="862"/>
      <c r="DK116" s="863"/>
      <c r="DL116" s="864" t="s">
        <v>440</v>
      </c>
      <c r="DM116" s="862"/>
      <c r="DN116" s="862"/>
      <c r="DO116" s="862"/>
      <c r="DP116" s="863"/>
      <c r="DQ116" s="864" t="s">
        <v>129</v>
      </c>
      <c r="DR116" s="862"/>
      <c r="DS116" s="862"/>
      <c r="DT116" s="862"/>
      <c r="DU116" s="863"/>
      <c r="DV116" s="909" t="s">
        <v>440</v>
      </c>
      <c r="DW116" s="910"/>
      <c r="DX116" s="910"/>
      <c r="DY116" s="910"/>
      <c r="DZ116" s="911"/>
    </row>
    <row r="117" spans="1:130" s="247" customFormat="1" ht="26.25" customHeight="1" x14ac:dyDescent="0.15">
      <c r="A117" s="986" t="s">
        <v>188</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464</v>
      </c>
      <c r="Z117" s="988"/>
      <c r="AA117" s="993">
        <v>255212</v>
      </c>
      <c r="AB117" s="994"/>
      <c r="AC117" s="994"/>
      <c r="AD117" s="994"/>
      <c r="AE117" s="995"/>
      <c r="AF117" s="996">
        <v>267792</v>
      </c>
      <c r="AG117" s="994"/>
      <c r="AH117" s="994"/>
      <c r="AI117" s="994"/>
      <c r="AJ117" s="995"/>
      <c r="AK117" s="996">
        <v>283919</v>
      </c>
      <c r="AL117" s="994"/>
      <c r="AM117" s="994"/>
      <c r="AN117" s="994"/>
      <c r="AO117" s="995"/>
      <c r="AP117" s="997"/>
      <c r="AQ117" s="998"/>
      <c r="AR117" s="998"/>
      <c r="AS117" s="998"/>
      <c r="AT117" s="999"/>
      <c r="AU117" s="1021"/>
      <c r="AV117" s="1022"/>
      <c r="AW117" s="1022"/>
      <c r="AX117" s="1022"/>
      <c r="AY117" s="1022"/>
      <c r="AZ117" s="948" t="s">
        <v>465</v>
      </c>
      <c r="BA117" s="949"/>
      <c r="BB117" s="949"/>
      <c r="BC117" s="949"/>
      <c r="BD117" s="949"/>
      <c r="BE117" s="949"/>
      <c r="BF117" s="949"/>
      <c r="BG117" s="949"/>
      <c r="BH117" s="949"/>
      <c r="BI117" s="949"/>
      <c r="BJ117" s="949"/>
      <c r="BK117" s="949"/>
      <c r="BL117" s="949"/>
      <c r="BM117" s="949"/>
      <c r="BN117" s="949"/>
      <c r="BO117" s="949"/>
      <c r="BP117" s="950"/>
      <c r="BQ117" s="898" t="s">
        <v>440</v>
      </c>
      <c r="BR117" s="899"/>
      <c r="BS117" s="899"/>
      <c r="BT117" s="899"/>
      <c r="BU117" s="899"/>
      <c r="BV117" s="899" t="s">
        <v>443</v>
      </c>
      <c r="BW117" s="899"/>
      <c r="BX117" s="899"/>
      <c r="BY117" s="899"/>
      <c r="BZ117" s="899"/>
      <c r="CA117" s="899" t="s">
        <v>440</v>
      </c>
      <c r="CB117" s="899"/>
      <c r="CC117" s="899"/>
      <c r="CD117" s="899"/>
      <c r="CE117" s="899"/>
      <c r="CF117" s="960" t="s">
        <v>446</v>
      </c>
      <c r="CG117" s="961"/>
      <c r="CH117" s="961"/>
      <c r="CI117" s="961"/>
      <c r="CJ117" s="961"/>
      <c r="CK117" s="1016"/>
      <c r="CL117" s="903"/>
      <c r="CM117" s="906" t="s">
        <v>466</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440</v>
      </c>
      <c r="DH117" s="862"/>
      <c r="DI117" s="862"/>
      <c r="DJ117" s="862"/>
      <c r="DK117" s="863"/>
      <c r="DL117" s="864" t="s">
        <v>440</v>
      </c>
      <c r="DM117" s="862"/>
      <c r="DN117" s="862"/>
      <c r="DO117" s="862"/>
      <c r="DP117" s="863"/>
      <c r="DQ117" s="864" t="s">
        <v>443</v>
      </c>
      <c r="DR117" s="862"/>
      <c r="DS117" s="862"/>
      <c r="DT117" s="862"/>
      <c r="DU117" s="863"/>
      <c r="DV117" s="909" t="s">
        <v>129</v>
      </c>
      <c r="DW117" s="910"/>
      <c r="DX117" s="910"/>
      <c r="DY117" s="910"/>
      <c r="DZ117" s="911"/>
    </row>
    <row r="118" spans="1:130" s="247" customFormat="1" ht="26.25" customHeight="1" x14ac:dyDescent="0.15">
      <c r="A118" s="986" t="s">
        <v>435</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433</v>
      </c>
      <c r="AB118" s="987"/>
      <c r="AC118" s="987"/>
      <c r="AD118" s="987"/>
      <c r="AE118" s="988"/>
      <c r="AF118" s="989" t="s">
        <v>309</v>
      </c>
      <c r="AG118" s="987"/>
      <c r="AH118" s="987"/>
      <c r="AI118" s="987"/>
      <c r="AJ118" s="988"/>
      <c r="AK118" s="989" t="s">
        <v>308</v>
      </c>
      <c r="AL118" s="987"/>
      <c r="AM118" s="987"/>
      <c r="AN118" s="987"/>
      <c r="AO118" s="988"/>
      <c r="AP118" s="990" t="s">
        <v>434</v>
      </c>
      <c r="AQ118" s="991"/>
      <c r="AR118" s="991"/>
      <c r="AS118" s="991"/>
      <c r="AT118" s="992"/>
      <c r="AU118" s="1021"/>
      <c r="AV118" s="1022"/>
      <c r="AW118" s="1022"/>
      <c r="AX118" s="1022"/>
      <c r="AY118" s="1022"/>
      <c r="AZ118" s="964" t="s">
        <v>467</v>
      </c>
      <c r="BA118" s="965"/>
      <c r="BB118" s="965"/>
      <c r="BC118" s="965"/>
      <c r="BD118" s="965"/>
      <c r="BE118" s="965"/>
      <c r="BF118" s="965"/>
      <c r="BG118" s="965"/>
      <c r="BH118" s="965"/>
      <c r="BI118" s="965"/>
      <c r="BJ118" s="965"/>
      <c r="BK118" s="965"/>
      <c r="BL118" s="965"/>
      <c r="BM118" s="965"/>
      <c r="BN118" s="965"/>
      <c r="BO118" s="965"/>
      <c r="BP118" s="966"/>
      <c r="BQ118" s="967" t="s">
        <v>440</v>
      </c>
      <c r="BR118" s="930"/>
      <c r="BS118" s="930"/>
      <c r="BT118" s="930"/>
      <c r="BU118" s="930"/>
      <c r="BV118" s="930" t="s">
        <v>440</v>
      </c>
      <c r="BW118" s="930"/>
      <c r="BX118" s="930"/>
      <c r="BY118" s="930"/>
      <c r="BZ118" s="930"/>
      <c r="CA118" s="930" t="s">
        <v>440</v>
      </c>
      <c r="CB118" s="930"/>
      <c r="CC118" s="930"/>
      <c r="CD118" s="930"/>
      <c r="CE118" s="930"/>
      <c r="CF118" s="960" t="s">
        <v>460</v>
      </c>
      <c r="CG118" s="961"/>
      <c r="CH118" s="961"/>
      <c r="CI118" s="961"/>
      <c r="CJ118" s="961"/>
      <c r="CK118" s="1016"/>
      <c r="CL118" s="903"/>
      <c r="CM118" s="906" t="s">
        <v>468</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446</v>
      </c>
      <c r="DH118" s="862"/>
      <c r="DI118" s="862"/>
      <c r="DJ118" s="862"/>
      <c r="DK118" s="863"/>
      <c r="DL118" s="864" t="s">
        <v>440</v>
      </c>
      <c r="DM118" s="862"/>
      <c r="DN118" s="862"/>
      <c r="DO118" s="862"/>
      <c r="DP118" s="863"/>
      <c r="DQ118" s="864">
        <v>258372</v>
      </c>
      <c r="DR118" s="862"/>
      <c r="DS118" s="862"/>
      <c r="DT118" s="862"/>
      <c r="DU118" s="863"/>
      <c r="DV118" s="909">
        <v>24.8</v>
      </c>
      <c r="DW118" s="910"/>
      <c r="DX118" s="910"/>
      <c r="DY118" s="910"/>
      <c r="DZ118" s="911"/>
    </row>
    <row r="119" spans="1:130" s="247" customFormat="1" ht="26.25" customHeight="1" x14ac:dyDescent="0.15">
      <c r="A119" s="900" t="s">
        <v>438</v>
      </c>
      <c r="B119" s="901"/>
      <c r="C119" s="976" t="s">
        <v>439</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129</v>
      </c>
      <c r="AB119" s="980"/>
      <c r="AC119" s="980"/>
      <c r="AD119" s="980"/>
      <c r="AE119" s="981"/>
      <c r="AF119" s="982" t="s">
        <v>446</v>
      </c>
      <c r="AG119" s="980"/>
      <c r="AH119" s="980"/>
      <c r="AI119" s="980"/>
      <c r="AJ119" s="981"/>
      <c r="AK119" s="982" t="s">
        <v>446</v>
      </c>
      <c r="AL119" s="980"/>
      <c r="AM119" s="980"/>
      <c r="AN119" s="980"/>
      <c r="AO119" s="981"/>
      <c r="AP119" s="983" t="s">
        <v>129</v>
      </c>
      <c r="AQ119" s="984"/>
      <c r="AR119" s="984"/>
      <c r="AS119" s="984"/>
      <c r="AT119" s="985"/>
      <c r="AU119" s="1023"/>
      <c r="AV119" s="1024"/>
      <c r="AW119" s="1024"/>
      <c r="AX119" s="1024"/>
      <c r="AY119" s="1024"/>
      <c r="AZ119" s="278" t="s">
        <v>188</v>
      </c>
      <c r="BA119" s="278"/>
      <c r="BB119" s="278"/>
      <c r="BC119" s="278"/>
      <c r="BD119" s="278"/>
      <c r="BE119" s="278"/>
      <c r="BF119" s="278"/>
      <c r="BG119" s="278"/>
      <c r="BH119" s="278"/>
      <c r="BI119" s="278"/>
      <c r="BJ119" s="278"/>
      <c r="BK119" s="278"/>
      <c r="BL119" s="278"/>
      <c r="BM119" s="278"/>
      <c r="BN119" s="278"/>
      <c r="BO119" s="962" t="s">
        <v>469</v>
      </c>
      <c r="BP119" s="963"/>
      <c r="BQ119" s="967">
        <v>2987581</v>
      </c>
      <c r="BR119" s="930"/>
      <c r="BS119" s="930"/>
      <c r="BT119" s="930"/>
      <c r="BU119" s="930"/>
      <c r="BV119" s="930">
        <v>2887152</v>
      </c>
      <c r="BW119" s="930"/>
      <c r="BX119" s="930"/>
      <c r="BY119" s="930"/>
      <c r="BZ119" s="930"/>
      <c r="CA119" s="930">
        <v>3516015</v>
      </c>
      <c r="CB119" s="930"/>
      <c r="CC119" s="930"/>
      <c r="CD119" s="930"/>
      <c r="CE119" s="930"/>
      <c r="CF119" s="828"/>
      <c r="CG119" s="829"/>
      <c r="CH119" s="829"/>
      <c r="CI119" s="829"/>
      <c r="CJ119" s="919"/>
      <c r="CK119" s="1017"/>
      <c r="CL119" s="905"/>
      <c r="CM119" s="923" t="s">
        <v>470</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129</v>
      </c>
      <c r="DH119" s="845"/>
      <c r="DI119" s="845"/>
      <c r="DJ119" s="845"/>
      <c r="DK119" s="846"/>
      <c r="DL119" s="847" t="s">
        <v>129</v>
      </c>
      <c r="DM119" s="845"/>
      <c r="DN119" s="845"/>
      <c r="DO119" s="845"/>
      <c r="DP119" s="846"/>
      <c r="DQ119" s="847" t="s">
        <v>446</v>
      </c>
      <c r="DR119" s="845"/>
      <c r="DS119" s="845"/>
      <c r="DT119" s="845"/>
      <c r="DU119" s="846"/>
      <c r="DV119" s="933" t="s">
        <v>446</v>
      </c>
      <c r="DW119" s="934"/>
      <c r="DX119" s="934"/>
      <c r="DY119" s="934"/>
      <c r="DZ119" s="935"/>
    </row>
    <row r="120" spans="1:130" s="247" customFormat="1" ht="26.25" customHeight="1" x14ac:dyDescent="0.15">
      <c r="A120" s="902"/>
      <c r="B120" s="903"/>
      <c r="C120" s="906" t="s">
        <v>445</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440</v>
      </c>
      <c r="AB120" s="862"/>
      <c r="AC120" s="862"/>
      <c r="AD120" s="862"/>
      <c r="AE120" s="863"/>
      <c r="AF120" s="864" t="s">
        <v>446</v>
      </c>
      <c r="AG120" s="862"/>
      <c r="AH120" s="862"/>
      <c r="AI120" s="862"/>
      <c r="AJ120" s="863"/>
      <c r="AK120" s="864" t="s">
        <v>440</v>
      </c>
      <c r="AL120" s="862"/>
      <c r="AM120" s="862"/>
      <c r="AN120" s="862"/>
      <c r="AO120" s="863"/>
      <c r="AP120" s="909" t="s">
        <v>443</v>
      </c>
      <c r="AQ120" s="910"/>
      <c r="AR120" s="910"/>
      <c r="AS120" s="910"/>
      <c r="AT120" s="911"/>
      <c r="AU120" s="968" t="s">
        <v>471</v>
      </c>
      <c r="AV120" s="969"/>
      <c r="AW120" s="969"/>
      <c r="AX120" s="969"/>
      <c r="AY120" s="970"/>
      <c r="AZ120" s="945" t="s">
        <v>472</v>
      </c>
      <c r="BA120" s="890"/>
      <c r="BB120" s="890"/>
      <c r="BC120" s="890"/>
      <c r="BD120" s="890"/>
      <c r="BE120" s="890"/>
      <c r="BF120" s="890"/>
      <c r="BG120" s="890"/>
      <c r="BH120" s="890"/>
      <c r="BI120" s="890"/>
      <c r="BJ120" s="890"/>
      <c r="BK120" s="890"/>
      <c r="BL120" s="890"/>
      <c r="BM120" s="890"/>
      <c r="BN120" s="890"/>
      <c r="BO120" s="890"/>
      <c r="BP120" s="891"/>
      <c r="BQ120" s="946">
        <v>2211104</v>
      </c>
      <c r="BR120" s="927"/>
      <c r="BS120" s="927"/>
      <c r="BT120" s="927"/>
      <c r="BU120" s="927"/>
      <c r="BV120" s="927">
        <v>2360967</v>
      </c>
      <c r="BW120" s="927"/>
      <c r="BX120" s="927"/>
      <c r="BY120" s="927"/>
      <c r="BZ120" s="927"/>
      <c r="CA120" s="927">
        <v>2379153</v>
      </c>
      <c r="CB120" s="927"/>
      <c r="CC120" s="927"/>
      <c r="CD120" s="927"/>
      <c r="CE120" s="927"/>
      <c r="CF120" s="951">
        <v>228.1</v>
      </c>
      <c r="CG120" s="952"/>
      <c r="CH120" s="952"/>
      <c r="CI120" s="952"/>
      <c r="CJ120" s="952"/>
      <c r="CK120" s="953" t="s">
        <v>473</v>
      </c>
      <c r="CL120" s="937"/>
      <c r="CM120" s="937"/>
      <c r="CN120" s="937"/>
      <c r="CO120" s="938"/>
      <c r="CP120" s="957" t="s">
        <v>474</v>
      </c>
      <c r="CQ120" s="958"/>
      <c r="CR120" s="958"/>
      <c r="CS120" s="958"/>
      <c r="CT120" s="958"/>
      <c r="CU120" s="958"/>
      <c r="CV120" s="958"/>
      <c r="CW120" s="958"/>
      <c r="CX120" s="958"/>
      <c r="CY120" s="958"/>
      <c r="CZ120" s="958"/>
      <c r="DA120" s="958"/>
      <c r="DB120" s="958"/>
      <c r="DC120" s="958"/>
      <c r="DD120" s="958"/>
      <c r="DE120" s="958"/>
      <c r="DF120" s="959"/>
      <c r="DG120" s="946">
        <v>245586</v>
      </c>
      <c r="DH120" s="927"/>
      <c r="DI120" s="927"/>
      <c r="DJ120" s="927"/>
      <c r="DK120" s="927"/>
      <c r="DL120" s="927">
        <v>227796</v>
      </c>
      <c r="DM120" s="927"/>
      <c r="DN120" s="927"/>
      <c r="DO120" s="927"/>
      <c r="DP120" s="927"/>
      <c r="DQ120" s="927">
        <v>208160</v>
      </c>
      <c r="DR120" s="927"/>
      <c r="DS120" s="927"/>
      <c r="DT120" s="927"/>
      <c r="DU120" s="927"/>
      <c r="DV120" s="928">
        <v>20</v>
      </c>
      <c r="DW120" s="928"/>
      <c r="DX120" s="928"/>
      <c r="DY120" s="928"/>
      <c r="DZ120" s="929"/>
    </row>
    <row r="121" spans="1:130" s="247" customFormat="1" ht="26.25" customHeight="1" x14ac:dyDescent="0.15">
      <c r="A121" s="902"/>
      <c r="B121" s="903"/>
      <c r="C121" s="948" t="s">
        <v>475</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446</v>
      </c>
      <c r="AB121" s="862"/>
      <c r="AC121" s="862"/>
      <c r="AD121" s="862"/>
      <c r="AE121" s="863"/>
      <c r="AF121" s="864" t="s">
        <v>129</v>
      </c>
      <c r="AG121" s="862"/>
      <c r="AH121" s="862"/>
      <c r="AI121" s="862"/>
      <c r="AJ121" s="863"/>
      <c r="AK121" s="864" t="s">
        <v>440</v>
      </c>
      <c r="AL121" s="862"/>
      <c r="AM121" s="862"/>
      <c r="AN121" s="862"/>
      <c r="AO121" s="863"/>
      <c r="AP121" s="909" t="s">
        <v>129</v>
      </c>
      <c r="AQ121" s="910"/>
      <c r="AR121" s="910"/>
      <c r="AS121" s="910"/>
      <c r="AT121" s="911"/>
      <c r="AU121" s="971"/>
      <c r="AV121" s="972"/>
      <c r="AW121" s="972"/>
      <c r="AX121" s="972"/>
      <c r="AY121" s="973"/>
      <c r="AZ121" s="897" t="s">
        <v>476</v>
      </c>
      <c r="BA121" s="832"/>
      <c r="BB121" s="832"/>
      <c r="BC121" s="832"/>
      <c r="BD121" s="832"/>
      <c r="BE121" s="832"/>
      <c r="BF121" s="832"/>
      <c r="BG121" s="832"/>
      <c r="BH121" s="832"/>
      <c r="BI121" s="832"/>
      <c r="BJ121" s="832"/>
      <c r="BK121" s="832"/>
      <c r="BL121" s="832"/>
      <c r="BM121" s="832"/>
      <c r="BN121" s="832"/>
      <c r="BO121" s="832"/>
      <c r="BP121" s="833"/>
      <c r="BQ121" s="898">
        <v>57263</v>
      </c>
      <c r="BR121" s="899"/>
      <c r="BS121" s="899"/>
      <c r="BT121" s="899"/>
      <c r="BU121" s="899"/>
      <c r="BV121" s="899">
        <v>54231</v>
      </c>
      <c r="BW121" s="899"/>
      <c r="BX121" s="899"/>
      <c r="BY121" s="899"/>
      <c r="BZ121" s="899"/>
      <c r="CA121" s="899">
        <v>36469</v>
      </c>
      <c r="CB121" s="899"/>
      <c r="CC121" s="899"/>
      <c r="CD121" s="899"/>
      <c r="CE121" s="899"/>
      <c r="CF121" s="960">
        <v>3.5</v>
      </c>
      <c r="CG121" s="961"/>
      <c r="CH121" s="961"/>
      <c r="CI121" s="961"/>
      <c r="CJ121" s="961"/>
      <c r="CK121" s="954"/>
      <c r="CL121" s="940"/>
      <c r="CM121" s="940"/>
      <c r="CN121" s="940"/>
      <c r="CO121" s="941"/>
      <c r="CP121" s="920" t="s">
        <v>477</v>
      </c>
      <c r="CQ121" s="921"/>
      <c r="CR121" s="921"/>
      <c r="CS121" s="921"/>
      <c r="CT121" s="921"/>
      <c r="CU121" s="921"/>
      <c r="CV121" s="921"/>
      <c r="CW121" s="921"/>
      <c r="CX121" s="921"/>
      <c r="CY121" s="921"/>
      <c r="CZ121" s="921"/>
      <c r="DA121" s="921"/>
      <c r="DB121" s="921"/>
      <c r="DC121" s="921"/>
      <c r="DD121" s="921"/>
      <c r="DE121" s="921"/>
      <c r="DF121" s="922"/>
      <c r="DG121" s="898">
        <v>86020</v>
      </c>
      <c r="DH121" s="899"/>
      <c r="DI121" s="899"/>
      <c r="DJ121" s="899"/>
      <c r="DK121" s="899"/>
      <c r="DL121" s="899">
        <v>87837</v>
      </c>
      <c r="DM121" s="899"/>
      <c r="DN121" s="899"/>
      <c r="DO121" s="899"/>
      <c r="DP121" s="899"/>
      <c r="DQ121" s="899">
        <v>83718</v>
      </c>
      <c r="DR121" s="899"/>
      <c r="DS121" s="899"/>
      <c r="DT121" s="899"/>
      <c r="DU121" s="899"/>
      <c r="DV121" s="876">
        <v>8</v>
      </c>
      <c r="DW121" s="876"/>
      <c r="DX121" s="876"/>
      <c r="DY121" s="876"/>
      <c r="DZ121" s="877"/>
    </row>
    <row r="122" spans="1:130" s="247" customFormat="1" ht="26.25" customHeight="1" x14ac:dyDescent="0.15">
      <c r="A122" s="902"/>
      <c r="B122" s="903"/>
      <c r="C122" s="906" t="s">
        <v>456</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440</v>
      </c>
      <c r="AB122" s="862"/>
      <c r="AC122" s="862"/>
      <c r="AD122" s="862"/>
      <c r="AE122" s="863"/>
      <c r="AF122" s="864" t="s">
        <v>446</v>
      </c>
      <c r="AG122" s="862"/>
      <c r="AH122" s="862"/>
      <c r="AI122" s="862"/>
      <c r="AJ122" s="863"/>
      <c r="AK122" s="864" t="s">
        <v>440</v>
      </c>
      <c r="AL122" s="862"/>
      <c r="AM122" s="862"/>
      <c r="AN122" s="862"/>
      <c r="AO122" s="863"/>
      <c r="AP122" s="909" t="s">
        <v>440</v>
      </c>
      <c r="AQ122" s="910"/>
      <c r="AR122" s="910"/>
      <c r="AS122" s="910"/>
      <c r="AT122" s="911"/>
      <c r="AU122" s="971"/>
      <c r="AV122" s="972"/>
      <c r="AW122" s="972"/>
      <c r="AX122" s="972"/>
      <c r="AY122" s="973"/>
      <c r="AZ122" s="964" t="s">
        <v>478</v>
      </c>
      <c r="BA122" s="965"/>
      <c r="BB122" s="965"/>
      <c r="BC122" s="965"/>
      <c r="BD122" s="965"/>
      <c r="BE122" s="965"/>
      <c r="BF122" s="965"/>
      <c r="BG122" s="965"/>
      <c r="BH122" s="965"/>
      <c r="BI122" s="965"/>
      <c r="BJ122" s="965"/>
      <c r="BK122" s="965"/>
      <c r="BL122" s="965"/>
      <c r="BM122" s="965"/>
      <c r="BN122" s="965"/>
      <c r="BO122" s="965"/>
      <c r="BP122" s="966"/>
      <c r="BQ122" s="967">
        <v>2437608</v>
      </c>
      <c r="BR122" s="930"/>
      <c r="BS122" s="930"/>
      <c r="BT122" s="930"/>
      <c r="BU122" s="930"/>
      <c r="BV122" s="930">
        <v>2370506</v>
      </c>
      <c r="BW122" s="930"/>
      <c r="BX122" s="930"/>
      <c r="BY122" s="930"/>
      <c r="BZ122" s="930"/>
      <c r="CA122" s="930">
        <v>2402908</v>
      </c>
      <c r="CB122" s="930"/>
      <c r="CC122" s="930"/>
      <c r="CD122" s="930"/>
      <c r="CE122" s="930"/>
      <c r="CF122" s="931">
        <v>230.4</v>
      </c>
      <c r="CG122" s="932"/>
      <c r="CH122" s="932"/>
      <c r="CI122" s="932"/>
      <c r="CJ122" s="932"/>
      <c r="CK122" s="954"/>
      <c r="CL122" s="940"/>
      <c r="CM122" s="940"/>
      <c r="CN122" s="940"/>
      <c r="CO122" s="941"/>
      <c r="CP122" s="920" t="s">
        <v>479</v>
      </c>
      <c r="CQ122" s="921"/>
      <c r="CR122" s="921"/>
      <c r="CS122" s="921"/>
      <c r="CT122" s="921"/>
      <c r="CU122" s="921"/>
      <c r="CV122" s="921"/>
      <c r="CW122" s="921"/>
      <c r="CX122" s="921"/>
      <c r="CY122" s="921"/>
      <c r="CZ122" s="921"/>
      <c r="DA122" s="921"/>
      <c r="DB122" s="921"/>
      <c r="DC122" s="921"/>
      <c r="DD122" s="921"/>
      <c r="DE122" s="921"/>
      <c r="DF122" s="922"/>
      <c r="DG122" s="898" t="s">
        <v>440</v>
      </c>
      <c r="DH122" s="899"/>
      <c r="DI122" s="899"/>
      <c r="DJ122" s="899"/>
      <c r="DK122" s="899"/>
      <c r="DL122" s="899" t="s">
        <v>129</v>
      </c>
      <c r="DM122" s="899"/>
      <c r="DN122" s="899"/>
      <c r="DO122" s="899"/>
      <c r="DP122" s="899"/>
      <c r="DQ122" s="899" t="s">
        <v>446</v>
      </c>
      <c r="DR122" s="899"/>
      <c r="DS122" s="899"/>
      <c r="DT122" s="899"/>
      <c r="DU122" s="899"/>
      <c r="DV122" s="876" t="s">
        <v>446</v>
      </c>
      <c r="DW122" s="876"/>
      <c r="DX122" s="876"/>
      <c r="DY122" s="876"/>
      <c r="DZ122" s="877"/>
    </row>
    <row r="123" spans="1:130" s="247" customFormat="1" ht="26.25" customHeight="1" x14ac:dyDescent="0.15">
      <c r="A123" s="902"/>
      <c r="B123" s="903"/>
      <c r="C123" s="906" t="s">
        <v>463</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440</v>
      </c>
      <c r="AB123" s="862"/>
      <c r="AC123" s="862"/>
      <c r="AD123" s="862"/>
      <c r="AE123" s="863"/>
      <c r="AF123" s="864" t="s">
        <v>129</v>
      </c>
      <c r="AG123" s="862"/>
      <c r="AH123" s="862"/>
      <c r="AI123" s="862"/>
      <c r="AJ123" s="863"/>
      <c r="AK123" s="864" t="s">
        <v>446</v>
      </c>
      <c r="AL123" s="862"/>
      <c r="AM123" s="862"/>
      <c r="AN123" s="862"/>
      <c r="AO123" s="863"/>
      <c r="AP123" s="909" t="s">
        <v>129</v>
      </c>
      <c r="AQ123" s="910"/>
      <c r="AR123" s="910"/>
      <c r="AS123" s="910"/>
      <c r="AT123" s="911"/>
      <c r="AU123" s="974"/>
      <c r="AV123" s="975"/>
      <c r="AW123" s="975"/>
      <c r="AX123" s="975"/>
      <c r="AY123" s="975"/>
      <c r="AZ123" s="278" t="s">
        <v>188</v>
      </c>
      <c r="BA123" s="278"/>
      <c r="BB123" s="278"/>
      <c r="BC123" s="278"/>
      <c r="BD123" s="278"/>
      <c r="BE123" s="278"/>
      <c r="BF123" s="278"/>
      <c r="BG123" s="278"/>
      <c r="BH123" s="278"/>
      <c r="BI123" s="278"/>
      <c r="BJ123" s="278"/>
      <c r="BK123" s="278"/>
      <c r="BL123" s="278"/>
      <c r="BM123" s="278"/>
      <c r="BN123" s="278"/>
      <c r="BO123" s="962" t="s">
        <v>480</v>
      </c>
      <c r="BP123" s="963"/>
      <c r="BQ123" s="917">
        <v>4705975</v>
      </c>
      <c r="BR123" s="918"/>
      <c r="BS123" s="918"/>
      <c r="BT123" s="918"/>
      <c r="BU123" s="918"/>
      <c r="BV123" s="918">
        <v>4785704</v>
      </c>
      <c r="BW123" s="918"/>
      <c r="BX123" s="918"/>
      <c r="BY123" s="918"/>
      <c r="BZ123" s="918"/>
      <c r="CA123" s="918">
        <v>4818530</v>
      </c>
      <c r="CB123" s="918"/>
      <c r="CC123" s="918"/>
      <c r="CD123" s="918"/>
      <c r="CE123" s="918"/>
      <c r="CF123" s="828"/>
      <c r="CG123" s="829"/>
      <c r="CH123" s="829"/>
      <c r="CI123" s="829"/>
      <c r="CJ123" s="919"/>
      <c r="CK123" s="954"/>
      <c r="CL123" s="940"/>
      <c r="CM123" s="940"/>
      <c r="CN123" s="940"/>
      <c r="CO123" s="941"/>
      <c r="CP123" s="920" t="s">
        <v>481</v>
      </c>
      <c r="CQ123" s="921"/>
      <c r="CR123" s="921"/>
      <c r="CS123" s="921"/>
      <c r="CT123" s="921"/>
      <c r="CU123" s="921"/>
      <c r="CV123" s="921"/>
      <c r="CW123" s="921"/>
      <c r="CX123" s="921"/>
      <c r="CY123" s="921"/>
      <c r="CZ123" s="921"/>
      <c r="DA123" s="921"/>
      <c r="DB123" s="921"/>
      <c r="DC123" s="921"/>
      <c r="DD123" s="921"/>
      <c r="DE123" s="921"/>
      <c r="DF123" s="922"/>
      <c r="DG123" s="861" t="s">
        <v>460</v>
      </c>
      <c r="DH123" s="862"/>
      <c r="DI123" s="862"/>
      <c r="DJ123" s="862"/>
      <c r="DK123" s="863"/>
      <c r="DL123" s="864" t="s">
        <v>440</v>
      </c>
      <c r="DM123" s="862"/>
      <c r="DN123" s="862"/>
      <c r="DO123" s="862"/>
      <c r="DP123" s="863"/>
      <c r="DQ123" s="864" t="s">
        <v>440</v>
      </c>
      <c r="DR123" s="862"/>
      <c r="DS123" s="862"/>
      <c r="DT123" s="862"/>
      <c r="DU123" s="863"/>
      <c r="DV123" s="909" t="s">
        <v>446</v>
      </c>
      <c r="DW123" s="910"/>
      <c r="DX123" s="910"/>
      <c r="DY123" s="910"/>
      <c r="DZ123" s="911"/>
    </row>
    <row r="124" spans="1:130" s="247" customFormat="1" ht="26.25" customHeight="1" thickBot="1" x14ac:dyDescent="0.2">
      <c r="A124" s="902"/>
      <c r="B124" s="903"/>
      <c r="C124" s="906" t="s">
        <v>466</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129</v>
      </c>
      <c r="AB124" s="862"/>
      <c r="AC124" s="862"/>
      <c r="AD124" s="862"/>
      <c r="AE124" s="863"/>
      <c r="AF124" s="864" t="s">
        <v>443</v>
      </c>
      <c r="AG124" s="862"/>
      <c r="AH124" s="862"/>
      <c r="AI124" s="862"/>
      <c r="AJ124" s="863"/>
      <c r="AK124" s="864" t="s">
        <v>446</v>
      </c>
      <c r="AL124" s="862"/>
      <c r="AM124" s="862"/>
      <c r="AN124" s="862"/>
      <c r="AO124" s="863"/>
      <c r="AP124" s="909" t="s">
        <v>129</v>
      </c>
      <c r="AQ124" s="910"/>
      <c r="AR124" s="910"/>
      <c r="AS124" s="910"/>
      <c r="AT124" s="911"/>
      <c r="AU124" s="912" t="s">
        <v>482</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t="s">
        <v>446</v>
      </c>
      <c r="BR124" s="916"/>
      <c r="BS124" s="916"/>
      <c r="BT124" s="916"/>
      <c r="BU124" s="916"/>
      <c r="BV124" s="916" t="s">
        <v>446</v>
      </c>
      <c r="BW124" s="916"/>
      <c r="BX124" s="916"/>
      <c r="BY124" s="916"/>
      <c r="BZ124" s="916"/>
      <c r="CA124" s="916" t="s">
        <v>440</v>
      </c>
      <c r="CB124" s="916"/>
      <c r="CC124" s="916"/>
      <c r="CD124" s="916"/>
      <c r="CE124" s="916"/>
      <c r="CF124" s="806"/>
      <c r="CG124" s="807"/>
      <c r="CH124" s="807"/>
      <c r="CI124" s="807"/>
      <c r="CJ124" s="947"/>
      <c r="CK124" s="955"/>
      <c r="CL124" s="955"/>
      <c r="CM124" s="955"/>
      <c r="CN124" s="955"/>
      <c r="CO124" s="956"/>
      <c r="CP124" s="920" t="s">
        <v>483</v>
      </c>
      <c r="CQ124" s="921"/>
      <c r="CR124" s="921"/>
      <c r="CS124" s="921"/>
      <c r="CT124" s="921"/>
      <c r="CU124" s="921"/>
      <c r="CV124" s="921"/>
      <c r="CW124" s="921"/>
      <c r="CX124" s="921"/>
      <c r="CY124" s="921"/>
      <c r="CZ124" s="921"/>
      <c r="DA124" s="921"/>
      <c r="DB124" s="921"/>
      <c r="DC124" s="921"/>
      <c r="DD124" s="921"/>
      <c r="DE124" s="921"/>
      <c r="DF124" s="922"/>
      <c r="DG124" s="844" t="s">
        <v>441</v>
      </c>
      <c r="DH124" s="845"/>
      <c r="DI124" s="845"/>
      <c r="DJ124" s="845"/>
      <c r="DK124" s="846"/>
      <c r="DL124" s="847" t="s">
        <v>460</v>
      </c>
      <c r="DM124" s="845"/>
      <c r="DN124" s="845"/>
      <c r="DO124" s="845"/>
      <c r="DP124" s="846"/>
      <c r="DQ124" s="847" t="s">
        <v>441</v>
      </c>
      <c r="DR124" s="845"/>
      <c r="DS124" s="845"/>
      <c r="DT124" s="845"/>
      <c r="DU124" s="846"/>
      <c r="DV124" s="933" t="s">
        <v>446</v>
      </c>
      <c r="DW124" s="934"/>
      <c r="DX124" s="934"/>
      <c r="DY124" s="934"/>
      <c r="DZ124" s="935"/>
    </row>
    <row r="125" spans="1:130" s="247" customFormat="1" ht="26.25" customHeight="1" x14ac:dyDescent="0.15">
      <c r="A125" s="902"/>
      <c r="B125" s="903"/>
      <c r="C125" s="906" t="s">
        <v>468</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441</v>
      </c>
      <c r="AB125" s="862"/>
      <c r="AC125" s="862"/>
      <c r="AD125" s="862"/>
      <c r="AE125" s="863"/>
      <c r="AF125" s="864" t="s">
        <v>443</v>
      </c>
      <c r="AG125" s="862"/>
      <c r="AH125" s="862"/>
      <c r="AI125" s="862"/>
      <c r="AJ125" s="863"/>
      <c r="AK125" s="864" t="s">
        <v>441</v>
      </c>
      <c r="AL125" s="862"/>
      <c r="AM125" s="862"/>
      <c r="AN125" s="862"/>
      <c r="AO125" s="863"/>
      <c r="AP125" s="909" t="s">
        <v>443</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484</v>
      </c>
      <c r="CL125" s="937"/>
      <c r="CM125" s="937"/>
      <c r="CN125" s="937"/>
      <c r="CO125" s="938"/>
      <c r="CP125" s="945" t="s">
        <v>485</v>
      </c>
      <c r="CQ125" s="890"/>
      <c r="CR125" s="890"/>
      <c r="CS125" s="890"/>
      <c r="CT125" s="890"/>
      <c r="CU125" s="890"/>
      <c r="CV125" s="890"/>
      <c r="CW125" s="890"/>
      <c r="CX125" s="890"/>
      <c r="CY125" s="890"/>
      <c r="CZ125" s="890"/>
      <c r="DA125" s="890"/>
      <c r="DB125" s="890"/>
      <c r="DC125" s="890"/>
      <c r="DD125" s="890"/>
      <c r="DE125" s="890"/>
      <c r="DF125" s="891"/>
      <c r="DG125" s="946" t="s">
        <v>446</v>
      </c>
      <c r="DH125" s="927"/>
      <c r="DI125" s="927"/>
      <c r="DJ125" s="927"/>
      <c r="DK125" s="927"/>
      <c r="DL125" s="927" t="s">
        <v>129</v>
      </c>
      <c r="DM125" s="927"/>
      <c r="DN125" s="927"/>
      <c r="DO125" s="927"/>
      <c r="DP125" s="927"/>
      <c r="DQ125" s="927" t="s">
        <v>129</v>
      </c>
      <c r="DR125" s="927"/>
      <c r="DS125" s="927"/>
      <c r="DT125" s="927"/>
      <c r="DU125" s="927"/>
      <c r="DV125" s="928" t="s">
        <v>446</v>
      </c>
      <c r="DW125" s="928"/>
      <c r="DX125" s="928"/>
      <c r="DY125" s="928"/>
      <c r="DZ125" s="929"/>
    </row>
    <row r="126" spans="1:130" s="247" customFormat="1" ht="26.25" customHeight="1" thickBot="1" x14ac:dyDescent="0.2">
      <c r="A126" s="902"/>
      <c r="B126" s="903"/>
      <c r="C126" s="906" t="s">
        <v>470</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129</v>
      </c>
      <c r="AB126" s="862"/>
      <c r="AC126" s="862"/>
      <c r="AD126" s="862"/>
      <c r="AE126" s="863"/>
      <c r="AF126" s="864" t="s">
        <v>441</v>
      </c>
      <c r="AG126" s="862"/>
      <c r="AH126" s="862"/>
      <c r="AI126" s="862"/>
      <c r="AJ126" s="863"/>
      <c r="AK126" s="864" t="s">
        <v>440</v>
      </c>
      <c r="AL126" s="862"/>
      <c r="AM126" s="862"/>
      <c r="AN126" s="862"/>
      <c r="AO126" s="863"/>
      <c r="AP126" s="909" t="s">
        <v>446</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486</v>
      </c>
      <c r="CQ126" s="832"/>
      <c r="CR126" s="832"/>
      <c r="CS126" s="832"/>
      <c r="CT126" s="832"/>
      <c r="CU126" s="832"/>
      <c r="CV126" s="832"/>
      <c r="CW126" s="832"/>
      <c r="CX126" s="832"/>
      <c r="CY126" s="832"/>
      <c r="CZ126" s="832"/>
      <c r="DA126" s="832"/>
      <c r="DB126" s="832"/>
      <c r="DC126" s="832"/>
      <c r="DD126" s="832"/>
      <c r="DE126" s="832"/>
      <c r="DF126" s="833"/>
      <c r="DG126" s="898" t="s">
        <v>440</v>
      </c>
      <c r="DH126" s="899"/>
      <c r="DI126" s="899"/>
      <c r="DJ126" s="899"/>
      <c r="DK126" s="899"/>
      <c r="DL126" s="899" t="s">
        <v>446</v>
      </c>
      <c r="DM126" s="899"/>
      <c r="DN126" s="899"/>
      <c r="DO126" s="899"/>
      <c r="DP126" s="899"/>
      <c r="DQ126" s="899" t="s">
        <v>440</v>
      </c>
      <c r="DR126" s="899"/>
      <c r="DS126" s="899"/>
      <c r="DT126" s="899"/>
      <c r="DU126" s="899"/>
      <c r="DV126" s="876" t="s">
        <v>446</v>
      </c>
      <c r="DW126" s="876"/>
      <c r="DX126" s="876"/>
      <c r="DY126" s="876"/>
      <c r="DZ126" s="877"/>
    </row>
    <row r="127" spans="1:130" s="247" customFormat="1" ht="26.25" customHeight="1" x14ac:dyDescent="0.15">
      <c r="A127" s="904"/>
      <c r="B127" s="905"/>
      <c r="C127" s="923" t="s">
        <v>487</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440</v>
      </c>
      <c r="AB127" s="862"/>
      <c r="AC127" s="862"/>
      <c r="AD127" s="862"/>
      <c r="AE127" s="863"/>
      <c r="AF127" s="864" t="s">
        <v>129</v>
      </c>
      <c r="AG127" s="862"/>
      <c r="AH127" s="862"/>
      <c r="AI127" s="862"/>
      <c r="AJ127" s="863"/>
      <c r="AK127" s="864" t="s">
        <v>443</v>
      </c>
      <c r="AL127" s="862"/>
      <c r="AM127" s="862"/>
      <c r="AN127" s="862"/>
      <c r="AO127" s="863"/>
      <c r="AP127" s="909" t="s">
        <v>440</v>
      </c>
      <c r="AQ127" s="910"/>
      <c r="AR127" s="910"/>
      <c r="AS127" s="910"/>
      <c r="AT127" s="911"/>
      <c r="AU127" s="283"/>
      <c r="AV127" s="283"/>
      <c r="AW127" s="283"/>
      <c r="AX127" s="926" t="s">
        <v>488</v>
      </c>
      <c r="AY127" s="894"/>
      <c r="AZ127" s="894"/>
      <c r="BA127" s="894"/>
      <c r="BB127" s="894"/>
      <c r="BC127" s="894"/>
      <c r="BD127" s="894"/>
      <c r="BE127" s="895"/>
      <c r="BF127" s="893" t="s">
        <v>489</v>
      </c>
      <c r="BG127" s="894"/>
      <c r="BH127" s="894"/>
      <c r="BI127" s="894"/>
      <c r="BJ127" s="894"/>
      <c r="BK127" s="894"/>
      <c r="BL127" s="895"/>
      <c r="BM127" s="893" t="s">
        <v>490</v>
      </c>
      <c r="BN127" s="894"/>
      <c r="BO127" s="894"/>
      <c r="BP127" s="894"/>
      <c r="BQ127" s="894"/>
      <c r="BR127" s="894"/>
      <c r="BS127" s="895"/>
      <c r="BT127" s="893" t="s">
        <v>491</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492</v>
      </c>
      <c r="CQ127" s="832"/>
      <c r="CR127" s="832"/>
      <c r="CS127" s="832"/>
      <c r="CT127" s="832"/>
      <c r="CU127" s="832"/>
      <c r="CV127" s="832"/>
      <c r="CW127" s="832"/>
      <c r="CX127" s="832"/>
      <c r="CY127" s="832"/>
      <c r="CZ127" s="832"/>
      <c r="DA127" s="832"/>
      <c r="DB127" s="832"/>
      <c r="DC127" s="832"/>
      <c r="DD127" s="832"/>
      <c r="DE127" s="832"/>
      <c r="DF127" s="833"/>
      <c r="DG127" s="898" t="s">
        <v>441</v>
      </c>
      <c r="DH127" s="899"/>
      <c r="DI127" s="899"/>
      <c r="DJ127" s="899"/>
      <c r="DK127" s="899"/>
      <c r="DL127" s="899" t="s">
        <v>440</v>
      </c>
      <c r="DM127" s="899"/>
      <c r="DN127" s="899"/>
      <c r="DO127" s="899"/>
      <c r="DP127" s="899"/>
      <c r="DQ127" s="899" t="s">
        <v>440</v>
      </c>
      <c r="DR127" s="899"/>
      <c r="DS127" s="899"/>
      <c r="DT127" s="899"/>
      <c r="DU127" s="899"/>
      <c r="DV127" s="876" t="s">
        <v>446</v>
      </c>
      <c r="DW127" s="876"/>
      <c r="DX127" s="876"/>
      <c r="DY127" s="876"/>
      <c r="DZ127" s="877"/>
    </row>
    <row r="128" spans="1:130" s="247" customFormat="1" ht="26.25" customHeight="1" thickBot="1" x14ac:dyDescent="0.2">
      <c r="A128" s="878" t="s">
        <v>493</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494</v>
      </c>
      <c r="X128" s="880"/>
      <c r="Y128" s="880"/>
      <c r="Z128" s="881"/>
      <c r="AA128" s="882">
        <v>874</v>
      </c>
      <c r="AB128" s="883"/>
      <c r="AC128" s="883"/>
      <c r="AD128" s="883"/>
      <c r="AE128" s="884"/>
      <c r="AF128" s="885">
        <v>3478</v>
      </c>
      <c r="AG128" s="883"/>
      <c r="AH128" s="883"/>
      <c r="AI128" s="883"/>
      <c r="AJ128" s="884"/>
      <c r="AK128" s="885">
        <v>3360</v>
      </c>
      <c r="AL128" s="883"/>
      <c r="AM128" s="883"/>
      <c r="AN128" s="883"/>
      <c r="AO128" s="884"/>
      <c r="AP128" s="886"/>
      <c r="AQ128" s="887"/>
      <c r="AR128" s="887"/>
      <c r="AS128" s="887"/>
      <c r="AT128" s="888"/>
      <c r="AU128" s="283"/>
      <c r="AV128" s="283"/>
      <c r="AW128" s="283"/>
      <c r="AX128" s="889" t="s">
        <v>495</v>
      </c>
      <c r="AY128" s="890"/>
      <c r="AZ128" s="890"/>
      <c r="BA128" s="890"/>
      <c r="BB128" s="890"/>
      <c r="BC128" s="890"/>
      <c r="BD128" s="890"/>
      <c r="BE128" s="891"/>
      <c r="BF128" s="868" t="s">
        <v>440</v>
      </c>
      <c r="BG128" s="869"/>
      <c r="BH128" s="869"/>
      <c r="BI128" s="869"/>
      <c r="BJ128" s="869"/>
      <c r="BK128" s="869"/>
      <c r="BL128" s="892"/>
      <c r="BM128" s="868">
        <v>15</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496</v>
      </c>
      <c r="CQ128" s="810"/>
      <c r="CR128" s="810"/>
      <c r="CS128" s="810"/>
      <c r="CT128" s="810"/>
      <c r="CU128" s="810"/>
      <c r="CV128" s="810"/>
      <c r="CW128" s="810"/>
      <c r="CX128" s="810"/>
      <c r="CY128" s="810"/>
      <c r="CZ128" s="810"/>
      <c r="DA128" s="810"/>
      <c r="DB128" s="810"/>
      <c r="DC128" s="810"/>
      <c r="DD128" s="810"/>
      <c r="DE128" s="810"/>
      <c r="DF128" s="811"/>
      <c r="DG128" s="872" t="s">
        <v>440</v>
      </c>
      <c r="DH128" s="873"/>
      <c r="DI128" s="873"/>
      <c r="DJ128" s="873"/>
      <c r="DK128" s="873"/>
      <c r="DL128" s="873" t="s">
        <v>440</v>
      </c>
      <c r="DM128" s="873"/>
      <c r="DN128" s="873"/>
      <c r="DO128" s="873"/>
      <c r="DP128" s="873"/>
      <c r="DQ128" s="873" t="s">
        <v>129</v>
      </c>
      <c r="DR128" s="873"/>
      <c r="DS128" s="873"/>
      <c r="DT128" s="873"/>
      <c r="DU128" s="873"/>
      <c r="DV128" s="874" t="s">
        <v>441</v>
      </c>
      <c r="DW128" s="874"/>
      <c r="DX128" s="874"/>
      <c r="DY128" s="874"/>
      <c r="DZ128" s="875"/>
    </row>
    <row r="129" spans="1:131" s="247" customFormat="1" ht="26.25" customHeight="1" x14ac:dyDescent="0.15">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497</v>
      </c>
      <c r="X129" s="859"/>
      <c r="Y129" s="859"/>
      <c r="Z129" s="860"/>
      <c r="AA129" s="861">
        <v>1374665</v>
      </c>
      <c r="AB129" s="862"/>
      <c r="AC129" s="862"/>
      <c r="AD129" s="862"/>
      <c r="AE129" s="863"/>
      <c r="AF129" s="864">
        <v>1323005</v>
      </c>
      <c r="AG129" s="862"/>
      <c r="AH129" s="862"/>
      <c r="AI129" s="862"/>
      <c r="AJ129" s="863"/>
      <c r="AK129" s="864">
        <v>1329840</v>
      </c>
      <c r="AL129" s="862"/>
      <c r="AM129" s="862"/>
      <c r="AN129" s="862"/>
      <c r="AO129" s="863"/>
      <c r="AP129" s="865"/>
      <c r="AQ129" s="866"/>
      <c r="AR129" s="866"/>
      <c r="AS129" s="866"/>
      <c r="AT129" s="867"/>
      <c r="AU129" s="285"/>
      <c r="AV129" s="285"/>
      <c r="AW129" s="285"/>
      <c r="AX129" s="831" t="s">
        <v>498</v>
      </c>
      <c r="AY129" s="832"/>
      <c r="AZ129" s="832"/>
      <c r="BA129" s="832"/>
      <c r="BB129" s="832"/>
      <c r="BC129" s="832"/>
      <c r="BD129" s="832"/>
      <c r="BE129" s="833"/>
      <c r="BF129" s="851" t="s">
        <v>499</v>
      </c>
      <c r="BG129" s="852"/>
      <c r="BH129" s="852"/>
      <c r="BI129" s="852"/>
      <c r="BJ129" s="852"/>
      <c r="BK129" s="852"/>
      <c r="BL129" s="853"/>
      <c r="BM129" s="851">
        <v>20</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500</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501</v>
      </c>
      <c r="X130" s="859"/>
      <c r="Y130" s="859"/>
      <c r="Z130" s="860"/>
      <c r="AA130" s="861">
        <v>280982</v>
      </c>
      <c r="AB130" s="862"/>
      <c r="AC130" s="862"/>
      <c r="AD130" s="862"/>
      <c r="AE130" s="863"/>
      <c r="AF130" s="864">
        <v>275846</v>
      </c>
      <c r="AG130" s="862"/>
      <c r="AH130" s="862"/>
      <c r="AI130" s="862"/>
      <c r="AJ130" s="863"/>
      <c r="AK130" s="864">
        <v>286755</v>
      </c>
      <c r="AL130" s="862"/>
      <c r="AM130" s="862"/>
      <c r="AN130" s="862"/>
      <c r="AO130" s="863"/>
      <c r="AP130" s="865"/>
      <c r="AQ130" s="866"/>
      <c r="AR130" s="866"/>
      <c r="AS130" s="866"/>
      <c r="AT130" s="867"/>
      <c r="AU130" s="285"/>
      <c r="AV130" s="285"/>
      <c r="AW130" s="285"/>
      <c r="AX130" s="831" t="s">
        <v>502</v>
      </c>
      <c r="AY130" s="832"/>
      <c r="AZ130" s="832"/>
      <c r="BA130" s="832"/>
      <c r="BB130" s="832"/>
      <c r="BC130" s="832"/>
      <c r="BD130" s="832"/>
      <c r="BE130" s="833"/>
      <c r="BF130" s="834">
        <v>-1.3</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503</v>
      </c>
      <c r="X131" s="842"/>
      <c r="Y131" s="842"/>
      <c r="Z131" s="843"/>
      <c r="AA131" s="844">
        <v>1093683</v>
      </c>
      <c r="AB131" s="845"/>
      <c r="AC131" s="845"/>
      <c r="AD131" s="845"/>
      <c r="AE131" s="846"/>
      <c r="AF131" s="847">
        <v>1047159</v>
      </c>
      <c r="AG131" s="845"/>
      <c r="AH131" s="845"/>
      <c r="AI131" s="845"/>
      <c r="AJ131" s="846"/>
      <c r="AK131" s="847">
        <v>1043085</v>
      </c>
      <c r="AL131" s="845"/>
      <c r="AM131" s="845"/>
      <c r="AN131" s="845"/>
      <c r="AO131" s="846"/>
      <c r="AP131" s="848"/>
      <c r="AQ131" s="849"/>
      <c r="AR131" s="849"/>
      <c r="AS131" s="849"/>
      <c r="AT131" s="850"/>
      <c r="AU131" s="285"/>
      <c r="AV131" s="285"/>
      <c r="AW131" s="285"/>
      <c r="AX131" s="809" t="s">
        <v>504</v>
      </c>
      <c r="AY131" s="810"/>
      <c r="AZ131" s="810"/>
      <c r="BA131" s="810"/>
      <c r="BB131" s="810"/>
      <c r="BC131" s="810"/>
      <c r="BD131" s="810"/>
      <c r="BE131" s="811"/>
      <c r="BF131" s="812" t="s">
        <v>443</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505</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506</v>
      </c>
      <c r="W132" s="822"/>
      <c r="X132" s="822"/>
      <c r="Y132" s="822"/>
      <c r="Z132" s="823"/>
      <c r="AA132" s="824">
        <v>-2.4361720899999999</v>
      </c>
      <c r="AB132" s="825"/>
      <c r="AC132" s="825"/>
      <c r="AD132" s="825"/>
      <c r="AE132" s="826"/>
      <c r="AF132" s="827">
        <v>-1.1012654239999999</v>
      </c>
      <c r="AG132" s="825"/>
      <c r="AH132" s="825"/>
      <c r="AI132" s="825"/>
      <c r="AJ132" s="826"/>
      <c r="AK132" s="827">
        <v>-0.59400719999999996</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507</v>
      </c>
      <c r="W133" s="801"/>
      <c r="X133" s="801"/>
      <c r="Y133" s="801"/>
      <c r="Z133" s="802"/>
      <c r="AA133" s="803">
        <v>-3.1</v>
      </c>
      <c r="AB133" s="804"/>
      <c r="AC133" s="804"/>
      <c r="AD133" s="804"/>
      <c r="AE133" s="805"/>
      <c r="AF133" s="803">
        <v>-2.4</v>
      </c>
      <c r="AG133" s="804"/>
      <c r="AH133" s="804"/>
      <c r="AI133" s="804"/>
      <c r="AJ133" s="805"/>
      <c r="AK133" s="803">
        <v>-1.3</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il2ZOchJhyDyai+XDxBPqIPlaYvL6fSJlDGOY7v2gnyLd20N/iup7O3r3cPaiVsFjng8rKxMjHN1nFa97iVbbA==" saltValue="e5w9b7YvPfGbmNnmLS1Yj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zoomScaleNormal="100" zoomScaleSheetLayoutView="9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508</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8oz8iq8YbwiOxSZ/8ESjPWNKd36MjtLh6kiZxRZqEq8ZRi5AE2sfZNx1qHyFB8JGBDmBry8e4rfSt6qIOHwjbw==" saltValue="4eLYvIgO5L1ZsKwCoixPF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qftca5PkghrqMotzMASowXVRL7KjyIVT+LKAKWFD4st7LG1v7zCl2x7FPwY7xAmaTbflnfx0eml15OyCYXrhUg==" saltValue="nzcNAESXGwC/jiDedBOpo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zoomScaleNormal="100" zoomScaleSheetLayoutView="8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509</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510</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9" t="s">
        <v>511</v>
      </c>
      <c r="AP7" s="304"/>
      <c r="AQ7" s="305" t="s">
        <v>512</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20"/>
      <c r="AP8" s="310" t="s">
        <v>513</v>
      </c>
      <c r="AQ8" s="311" t="s">
        <v>514</v>
      </c>
      <c r="AR8" s="312" t="s">
        <v>515</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3" t="s">
        <v>516</v>
      </c>
      <c r="AL9" s="1234"/>
      <c r="AM9" s="1234"/>
      <c r="AN9" s="1235"/>
      <c r="AO9" s="313">
        <v>324846</v>
      </c>
      <c r="AP9" s="313">
        <v>260711</v>
      </c>
      <c r="AQ9" s="314">
        <v>172204</v>
      </c>
      <c r="AR9" s="315">
        <v>51.4</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3" t="s">
        <v>517</v>
      </c>
      <c r="AL10" s="1234"/>
      <c r="AM10" s="1234"/>
      <c r="AN10" s="1235"/>
      <c r="AO10" s="316">
        <v>71980</v>
      </c>
      <c r="AP10" s="316">
        <v>57769</v>
      </c>
      <c r="AQ10" s="317">
        <v>20524</v>
      </c>
      <c r="AR10" s="318">
        <v>181.5</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3" t="s">
        <v>518</v>
      </c>
      <c r="AL11" s="1234"/>
      <c r="AM11" s="1234"/>
      <c r="AN11" s="1235"/>
      <c r="AO11" s="316">
        <v>29943</v>
      </c>
      <c r="AP11" s="316">
        <v>24031</v>
      </c>
      <c r="AQ11" s="317">
        <v>26395</v>
      </c>
      <c r="AR11" s="318">
        <v>-9</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3" t="s">
        <v>519</v>
      </c>
      <c r="AL12" s="1234"/>
      <c r="AM12" s="1234"/>
      <c r="AN12" s="1235"/>
      <c r="AO12" s="316" t="s">
        <v>520</v>
      </c>
      <c r="AP12" s="316" t="s">
        <v>520</v>
      </c>
      <c r="AQ12" s="317">
        <v>1752</v>
      </c>
      <c r="AR12" s="318" t="s">
        <v>520</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3" t="s">
        <v>521</v>
      </c>
      <c r="AL13" s="1234"/>
      <c r="AM13" s="1234"/>
      <c r="AN13" s="1235"/>
      <c r="AO13" s="316" t="s">
        <v>520</v>
      </c>
      <c r="AP13" s="316" t="s">
        <v>520</v>
      </c>
      <c r="AQ13" s="317" t="s">
        <v>520</v>
      </c>
      <c r="AR13" s="318" t="s">
        <v>520</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3" t="s">
        <v>522</v>
      </c>
      <c r="AL14" s="1234"/>
      <c r="AM14" s="1234"/>
      <c r="AN14" s="1235"/>
      <c r="AO14" s="316">
        <v>8045</v>
      </c>
      <c r="AP14" s="316">
        <v>6457</v>
      </c>
      <c r="AQ14" s="317">
        <v>7974</v>
      </c>
      <c r="AR14" s="318">
        <v>-19</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3" t="s">
        <v>523</v>
      </c>
      <c r="AL15" s="1234"/>
      <c r="AM15" s="1234"/>
      <c r="AN15" s="1235"/>
      <c r="AO15" s="316">
        <v>11740</v>
      </c>
      <c r="AP15" s="316">
        <v>9422</v>
      </c>
      <c r="AQ15" s="317">
        <v>4531</v>
      </c>
      <c r="AR15" s="318">
        <v>107.9</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6" t="s">
        <v>524</v>
      </c>
      <c r="AL16" s="1237"/>
      <c r="AM16" s="1237"/>
      <c r="AN16" s="1238"/>
      <c r="AO16" s="316">
        <v>-28256</v>
      </c>
      <c r="AP16" s="316">
        <v>-22677</v>
      </c>
      <c r="AQ16" s="317">
        <v>-15679</v>
      </c>
      <c r="AR16" s="318">
        <v>44.6</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6" t="s">
        <v>188</v>
      </c>
      <c r="AL17" s="1237"/>
      <c r="AM17" s="1237"/>
      <c r="AN17" s="1238"/>
      <c r="AO17" s="316">
        <v>418298</v>
      </c>
      <c r="AP17" s="316">
        <v>335713</v>
      </c>
      <c r="AQ17" s="317">
        <v>217700</v>
      </c>
      <c r="AR17" s="318">
        <v>54.2</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525</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526</v>
      </c>
      <c r="AP20" s="324" t="s">
        <v>527</v>
      </c>
      <c r="AQ20" s="325" t="s">
        <v>528</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30" t="s">
        <v>529</v>
      </c>
      <c r="AL21" s="1231"/>
      <c r="AM21" s="1231"/>
      <c r="AN21" s="1232"/>
      <c r="AO21" s="328">
        <v>32.909999999999997</v>
      </c>
      <c r="AP21" s="329">
        <v>19.600000000000001</v>
      </c>
      <c r="AQ21" s="330">
        <v>13.31</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30" t="s">
        <v>530</v>
      </c>
      <c r="AL22" s="1231"/>
      <c r="AM22" s="1231"/>
      <c r="AN22" s="1232"/>
      <c r="AO22" s="333">
        <v>89.5</v>
      </c>
      <c r="AP22" s="334">
        <v>95.1</v>
      </c>
      <c r="AQ22" s="335">
        <v>-5.6</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531</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532</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533</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9" t="s">
        <v>511</v>
      </c>
      <c r="AP30" s="304"/>
      <c r="AQ30" s="305" t="s">
        <v>512</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20"/>
      <c r="AP31" s="310" t="s">
        <v>513</v>
      </c>
      <c r="AQ31" s="311" t="s">
        <v>514</v>
      </c>
      <c r="AR31" s="312" t="s">
        <v>515</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1" t="s">
        <v>534</v>
      </c>
      <c r="AL32" s="1222"/>
      <c r="AM32" s="1222"/>
      <c r="AN32" s="1223"/>
      <c r="AO32" s="343">
        <v>251870</v>
      </c>
      <c r="AP32" s="343">
        <v>202143</v>
      </c>
      <c r="AQ32" s="344">
        <v>110920</v>
      </c>
      <c r="AR32" s="345">
        <v>82.2</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1" t="s">
        <v>535</v>
      </c>
      <c r="AL33" s="1222"/>
      <c r="AM33" s="1222"/>
      <c r="AN33" s="1223"/>
      <c r="AO33" s="343" t="s">
        <v>520</v>
      </c>
      <c r="AP33" s="343" t="s">
        <v>520</v>
      </c>
      <c r="AQ33" s="344" t="s">
        <v>520</v>
      </c>
      <c r="AR33" s="345" t="s">
        <v>520</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1" t="s">
        <v>536</v>
      </c>
      <c r="AL34" s="1222"/>
      <c r="AM34" s="1222"/>
      <c r="AN34" s="1223"/>
      <c r="AO34" s="343" t="s">
        <v>520</v>
      </c>
      <c r="AP34" s="343" t="s">
        <v>520</v>
      </c>
      <c r="AQ34" s="344" t="s">
        <v>520</v>
      </c>
      <c r="AR34" s="345" t="s">
        <v>520</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1" t="s">
        <v>537</v>
      </c>
      <c r="AL35" s="1222"/>
      <c r="AM35" s="1222"/>
      <c r="AN35" s="1223"/>
      <c r="AO35" s="343">
        <v>31106</v>
      </c>
      <c r="AP35" s="343">
        <v>24965</v>
      </c>
      <c r="AQ35" s="344">
        <v>30367</v>
      </c>
      <c r="AR35" s="345">
        <v>-17.8</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1" t="s">
        <v>538</v>
      </c>
      <c r="AL36" s="1222"/>
      <c r="AM36" s="1222"/>
      <c r="AN36" s="1223"/>
      <c r="AO36" s="343">
        <v>943</v>
      </c>
      <c r="AP36" s="343">
        <v>757</v>
      </c>
      <c r="AQ36" s="344">
        <v>2045</v>
      </c>
      <c r="AR36" s="345">
        <v>-63</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1" t="s">
        <v>539</v>
      </c>
      <c r="AL37" s="1222"/>
      <c r="AM37" s="1222"/>
      <c r="AN37" s="1223"/>
      <c r="AO37" s="343" t="s">
        <v>520</v>
      </c>
      <c r="AP37" s="343" t="s">
        <v>520</v>
      </c>
      <c r="AQ37" s="344">
        <v>314</v>
      </c>
      <c r="AR37" s="345" t="s">
        <v>520</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4" t="s">
        <v>540</v>
      </c>
      <c r="AL38" s="1225"/>
      <c r="AM38" s="1225"/>
      <c r="AN38" s="1226"/>
      <c r="AO38" s="346" t="s">
        <v>520</v>
      </c>
      <c r="AP38" s="346" t="s">
        <v>520</v>
      </c>
      <c r="AQ38" s="347">
        <v>28</v>
      </c>
      <c r="AR38" s="335" t="s">
        <v>520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4" t="s">
        <v>541</v>
      </c>
      <c r="AL39" s="1225"/>
      <c r="AM39" s="1225"/>
      <c r="AN39" s="1226"/>
      <c r="AO39" s="343">
        <v>-3360</v>
      </c>
      <c r="AP39" s="343">
        <v>-2697</v>
      </c>
      <c r="AQ39" s="344">
        <v>-3766</v>
      </c>
      <c r="AR39" s="345">
        <v>-28.4</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1" t="s">
        <v>542</v>
      </c>
      <c r="AL40" s="1222"/>
      <c r="AM40" s="1222"/>
      <c r="AN40" s="1223"/>
      <c r="AO40" s="343">
        <v>-286755</v>
      </c>
      <c r="AP40" s="343">
        <v>-230140</v>
      </c>
      <c r="AQ40" s="344">
        <v>-106993</v>
      </c>
      <c r="AR40" s="345">
        <v>115.1</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7" t="s">
        <v>300</v>
      </c>
      <c r="AL41" s="1228"/>
      <c r="AM41" s="1228"/>
      <c r="AN41" s="1229"/>
      <c r="AO41" s="343">
        <v>-6196</v>
      </c>
      <c r="AP41" s="343">
        <v>-4973</v>
      </c>
      <c r="AQ41" s="344">
        <v>32915</v>
      </c>
      <c r="AR41" s="345">
        <v>-115.1</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543</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544</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545</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4" t="s">
        <v>511</v>
      </c>
      <c r="AN49" s="1216" t="s">
        <v>546</v>
      </c>
      <c r="AO49" s="1217"/>
      <c r="AP49" s="1217"/>
      <c r="AQ49" s="1217"/>
      <c r="AR49" s="1218"/>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5"/>
      <c r="AN50" s="359" t="s">
        <v>547</v>
      </c>
      <c r="AO50" s="360" t="s">
        <v>548</v>
      </c>
      <c r="AP50" s="361" t="s">
        <v>549</v>
      </c>
      <c r="AQ50" s="362" t="s">
        <v>550</v>
      </c>
      <c r="AR50" s="363" t="s">
        <v>551</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552</v>
      </c>
      <c r="AL51" s="356"/>
      <c r="AM51" s="364">
        <v>715056</v>
      </c>
      <c r="AN51" s="365">
        <v>500739</v>
      </c>
      <c r="AO51" s="366">
        <v>47.7</v>
      </c>
      <c r="AP51" s="367">
        <v>245039</v>
      </c>
      <c r="AQ51" s="368">
        <v>-10.199999999999999</v>
      </c>
      <c r="AR51" s="369">
        <v>57.9</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553</v>
      </c>
      <c r="AM52" s="372">
        <v>695872</v>
      </c>
      <c r="AN52" s="373">
        <v>487305</v>
      </c>
      <c r="AO52" s="374">
        <v>49.2</v>
      </c>
      <c r="AP52" s="375">
        <v>108922</v>
      </c>
      <c r="AQ52" s="376">
        <v>-13.4</v>
      </c>
      <c r="AR52" s="377">
        <v>62.6</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554</v>
      </c>
      <c r="AL53" s="356"/>
      <c r="AM53" s="364">
        <v>369620</v>
      </c>
      <c r="AN53" s="365">
        <v>265532</v>
      </c>
      <c r="AO53" s="366">
        <v>-47</v>
      </c>
      <c r="AP53" s="367">
        <v>237994</v>
      </c>
      <c r="AQ53" s="368">
        <v>-2.9</v>
      </c>
      <c r="AR53" s="369">
        <v>-44.1</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553</v>
      </c>
      <c r="AM54" s="372">
        <v>327555</v>
      </c>
      <c r="AN54" s="373">
        <v>235313</v>
      </c>
      <c r="AO54" s="374">
        <v>-51.7</v>
      </c>
      <c r="AP54" s="375">
        <v>110361</v>
      </c>
      <c r="AQ54" s="376">
        <v>1.3</v>
      </c>
      <c r="AR54" s="377">
        <v>-53</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555</v>
      </c>
      <c r="AL55" s="356"/>
      <c r="AM55" s="364">
        <v>339826</v>
      </c>
      <c r="AN55" s="365">
        <v>250794</v>
      </c>
      <c r="AO55" s="366">
        <v>-5.6</v>
      </c>
      <c r="AP55" s="367">
        <v>267911</v>
      </c>
      <c r="AQ55" s="368">
        <v>12.6</v>
      </c>
      <c r="AR55" s="369">
        <v>-18.2</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553</v>
      </c>
      <c r="AM56" s="372">
        <v>233609</v>
      </c>
      <c r="AN56" s="373">
        <v>172405</v>
      </c>
      <c r="AO56" s="374">
        <v>-26.7</v>
      </c>
      <c r="AP56" s="375">
        <v>106425</v>
      </c>
      <c r="AQ56" s="376">
        <v>-3.6</v>
      </c>
      <c r="AR56" s="377">
        <v>-23.1</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556</v>
      </c>
      <c r="AL57" s="356"/>
      <c r="AM57" s="364">
        <v>384441</v>
      </c>
      <c r="AN57" s="365">
        <v>298016</v>
      </c>
      <c r="AO57" s="366">
        <v>18.8</v>
      </c>
      <c r="AP57" s="367">
        <v>228215</v>
      </c>
      <c r="AQ57" s="368">
        <v>-14.8</v>
      </c>
      <c r="AR57" s="369">
        <v>33.6</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553</v>
      </c>
      <c r="AM58" s="372">
        <v>299249</v>
      </c>
      <c r="AN58" s="373">
        <v>231976</v>
      </c>
      <c r="AO58" s="374">
        <v>34.6</v>
      </c>
      <c r="AP58" s="375">
        <v>117571</v>
      </c>
      <c r="AQ58" s="376">
        <v>10.5</v>
      </c>
      <c r="AR58" s="377">
        <v>24.1</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557</v>
      </c>
      <c r="AL59" s="356"/>
      <c r="AM59" s="364">
        <v>771991</v>
      </c>
      <c r="AN59" s="365">
        <v>619575</v>
      </c>
      <c r="AO59" s="366">
        <v>107.9</v>
      </c>
      <c r="AP59" s="367">
        <v>264232</v>
      </c>
      <c r="AQ59" s="368">
        <v>15.8</v>
      </c>
      <c r="AR59" s="369">
        <v>92.1</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553</v>
      </c>
      <c r="AM60" s="372">
        <v>755934</v>
      </c>
      <c r="AN60" s="373">
        <v>606689</v>
      </c>
      <c r="AO60" s="374">
        <v>161.5</v>
      </c>
      <c r="AP60" s="375">
        <v>133959</v>
      </c>
      <c r="AQ60" s="376">
        <v>13.9</v>
      </c>
      <c r="AR60" s="377">
        <v>147.6</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558</v>
      </c>
      <c r="AL61" s="378"/>
      <c r="AM61" s="379">
        <v>516187</v>
      </c>
      <c r="AN61" s="380">
        <v>386931</v>
      </c>
      <c r="AO61" s="381">
        <v>24.4</v>
      </c>
      <c r="AP61" s="382">
        <v>248678</v>
      </c>
      <c r="AQ61" s="383">
        <v>0.1</v>
      </c>
      <c r="AR61" s="369">
        <v>24.3</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553</v>
      </c>
      <c r="AM62" s="372">
        <v>462444</v>
      </c>
      <c r="AN62" s="373">
        <v>346738</v>
      </c>
      <c r="AO62" s="374">
        <v>33.4</v>
      </c>
      <c r="AP62" s="375">
        <v>115448</v>
      </c>
      <c r="AQ62" s="376">
        <v>1.7</v>
      </c>
      <c r="AR62" s="377">
        <v>31.7</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4JoO/VBehij2l7kkf/5iSwDsKH0WD79GsSnRLq7xE4rAoBz9NbqMwWPqUYaUDMgW893ODq5WV+uppeezs+LjVA==" saltValue="p4FmvQjaycc+Z8me02Uuu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560</v>
      </c>
    </row>
    <row r="120" spans="125:125" ht="13.5" hidden="1" customHeight="1" x14ac:dyDescent="0.15"/>
    <row r="121" spans="125:125" ht="13.5" hidden="1" customHeight="1" x14ac:dyDescent="0.15">
      <c r="DU121" s="291"/>
    </row>
  </sheetData>
  <sheetProtection algorithmName="SHA-512" hashValue="o5eyJvYUdnI41jcdQ4C2PcVlcDqkTJ2kmf0FO/P/p3HIHlHXjyYtRPlFR1+VSK50VMmC7iJzw3KJqc1eJ9IB3g==" saltValue="UHRl3c189Vq1Rdm1hVzU+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561</v>
      </c>
    </row>
  </sheetData>
  <sheetProtection algorithmName="SHA-512" hashValue="7Z0jp8hY81qwbzKJAZSjLYRTIqE62Cb+5/vg3ewoAXromvTbm9GAI8X/3KKBERjHvKWRlNg2iQTBg4izGl+mtQ==" saltValue="H3gfNtgr96Ty8B4rxSRW4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239" t="s">
        <v>3</v>
      </c>
      <c r="D47" s="1239"/>
      <c r="E47" s="1240"/>
      <c r="F47" s="11">
        <v>91.47</v>
      </c>
      <c r="G47" s="12">
        <v>109.9</v>
      </c>
      <c r="H47" s="12">
        <v>120.61</v>
      </c>
      <c r="I47" s="12">
        <v>136.13999999999999</v>
      </c>
      <c r="J47" s="13">
        <v>131.69</v>
      </c>
    </row>
    <row r="48" spans="2:10" ht="57.75" customHeight="1" x14ac:dyDescent="0.15">
      <c r="B48" s="14"/>
      <c r="C48" s="1241" t="s">
        <v>4</v>
      </c>
      <c r="D48" s="1241"/>
      <c r="E48" s="1242"/>
      <c r="F48" s="15">
        <v>3.59</v>
      </c>
      <c r="G48" s="16">
        <v>3.71</v>
      </c>
      <c r="H48" s="16">
        <v>3.36</v>
      </c>
      <c r="I48" s="16">
        <v>3.56</v>
      </c>
      <c r="J48" s="17">
        <v>8.2799999999999994</v>
      </c>
    </row>
    <row r="49" spans="2:10" ht="57.75" customHeight="1" thickBot="1" x14ac:dyDescent="0.2">
      <c r="B49" s="18"/>
      <c r="C49" s="1243" t="s">
        <v>5</v>
      </c>
      <c r="D49" s="1243"/>
      <c r="E49" s="1244"/>
      <c r="F49" s="19">
        <v>28.4</v>
      </c>
      <c r="G49" s="20">
        <v>20.09</v>
      </c>
      <c r="H49" s="20">
        <v>15.29</v>
      </c>
      <c r="I49" s="20">
        <v>16.71</v>
      </c>
      <c r="J49" s="21">
        <v>5.04</v>
      </c>
    </row>
    <row r="50" spans="2:10" ht="13.5" customHeight="1" x14ac:dyDescent="0.15"/>
  </sheetData>
  <sheetProtection algorithmName="SHA-512" hashValue="8ZfilEBf73dvW8qFAWLMRqUyrBNwIRM0K3dncO2S1BGqrg9uk96o9Gi0ZWjeD9Zhwt832RSWo4NCbOzr/iDz5w==" saltValue="QwYT7x8qBw4HgXAlr5pSO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251" t="s">
        <v>567</v>
      </c>
      <c r="D34" s="1251"/>
      <c r="E34" s="1252"/>
      <c r="F34" s="32">
        <v>3.59</v>
      </c>
      <c r="G34" s="33">
        <v>3.7</v>
      </c>
      <c r="H34" s="33">
        <v>3.35</v>
      </c>
      <c r="I34" s="33">
        <v>3.56</v>
      </c>
      <c r="J34" s="34">
        <v>8.27</v>
      </c>
      <c r="K34" s="22"/>
      <c r="L34" s="22"/>
      <c r="M34" s="22"/>
      <c r="N34" s="22"/>
      <c r="O34" s="22"/>
      <c r="P34" s="22"/>
    </row>
    <row r="35" spans="1:16" ht="39" customHeight="1" x14ac:dyDescent="0.15">
      <c r="A35" s="22"/>
      <c r="B35" s="35"/>
      <c r="C35" s="1245" t="s">
        <v>568</v>
      </c>
      <c r="D35" s="1246"/>
      <c r="E35" s="1247"/>
      <c r="F35" s="36">
        <v>0.76</v>
      </c>
      <c r="G35" s="37">
        <v>0.67</v>
      </c>
      <c r="H35" s="37">
        <v>0.64</v>
      </c>
      <c r="I35" s="37">
        <v>0.44</v>
      </c>
      <c r="J35" s="38">
        <v>0.47</v>
      </c>
      <c r="K35" s="22"/>
      <c r="L35" s="22"/>
      <c r="M35" s="22"/>
      <c r="N35" s="22"/>
      <c r="O35" s="22"/>
      <c r="P35" s="22"/>
    </row>
    <row r="36" spans="1:16" ht="39" customHeight="1" x14ac:dyDescent="0.15">
      <c r="A36" s="22"/>
      <c r="B36" s="35"/>
      <c r="C36" s="1245" t="s">
        <v>569</v>
      </c>
      <c r="D36" s="1246"/>
      <c r="E36" s="1247"/>
      <c r="F36" s="36">
        <v>7.0000000000000007E-2</v>
      </c>
      <c r="G36" s="37">
        <v>0.15</v>
      </c>
      <c r="H36" s="37">
        <v>0.23</v>
      </c>
      <c r="I36" s="37">
        <v>0.15</v>
      </c>
      <c r="J36" s="38">
        <v>0.12</v>
      </c>
      <c r="K36" s="22"/>
      <c r="L36" s="22"/>
      <c r="M36" s="22"/>
      <c r="N36" s="22"/>
      <c r="O36" s="22"/>
      <c r="P36" s="22"/>
    </row>
    <row r="37" spans="1:16" ht="39" customHeight="1" x14ac:dyDescent="0.15">
      <c r="A37" s="22"/>
      <c r="B37" s="35"/>
      <c r="C37" s="1245" t="s">
        <v>570</v>
      </c>
      <c r="D37" s="1246"/>
      <c r="E37" s="1247"/>
      <c r="F37" s="36">
        <v>0.05</v>
      </c>
      <c r="G37" s="37">
        <v>0.08</v>
      </c>
      <c r="H37" s="37">
        <v>0.09</v>
      </c>
      <c r="I37" s="37">
        <v>0.05</v>
      </c>
      <c r="J37" s="38">
        <v>0.09</v>
      </c>
      <c r="K37" s="22"/>
      <c r="L37" s="22"/>
      <c r="M37" s="22"/>
      <c r="N37" s="22"/>
      <c r="O37" s="22"/>
      <c r="P37" s="22"/>
    </row>
    <row r="38" spans="1:16" ht="39" customHeight="1" x14ac:dyDescent="0.15">
      <c r="A38" s="22"/>
      <c r="B38" s="35"/>
      <c r="C38" s="1245" t="s">
        <v>571</v>
      </c>
      <c r="D38" s="1246"/>
      <c r="E38" s="1247"/>
      <c r="F38" s="36">
        <v>0.05</v>
      </c>
      <c r="G38" s="37">
        <v>0.04</v>
      </c>
      <c r="H38" s="37">
        <v>0.03</v>
      </c>
      <c r="I38" s="37">
        <v>0.04</v>
      </c>
      <c r="J38" s="38">
        <v>0.05</v>
      </c>
      <c r="K38" s="22"/>
      <c r="L38" s="22"/>
      <c r="M38" s="22"/>
      <c r="N38" s="22"/>
      <c r="O38" s="22"/>
      <c r="P38" s="22"/>
    </row>
    <row r="39" spans="1:16" ht="39" customHeight="1" x14ac:dyDescent="0.15">
      <c r="A39" s="22"/>
      <c r="B39" s="35"/>
      <c r="C39" s="1245" t="s">
        <v>572</v>
      </c>
      <c r="D39" s="1246"/>
      <c r="E39" s="1247"/>
      <c r="F39" s="36">
        <v>0.04</v>
      </c>
      <c r="G39" s="37">
        <v>0.05</v>
      </c>
      <c r="H39" s="37">
        <v>0.05</v>
      </c>
      <c r="I39" s="37">
        <v>0.05</v>
      </c>
      <c r="J39" s="38">
        <v>0.03</v>
      </c>
      <c r="K39" s="22"/>
      <c r="L39" s="22"/>
      <c r="M39" s="22"/>
      <c r="N39" s="22"/>
      <c r="O39" s="22"/>
      <c r="P39" s="22"/>
    </row>
    <row r="40" spans="1:16" ht="39" customHeight="1" x14ac:dyDescent="0.15">
      <c r="A40" s="22"/>
      <c r="B40" s="35"/>
      <c r="C40" s="1245"/>
      <c r="D40" s="1246"/>
      <c r="E40" s="1247"/>
      <c r="F40" s="36"/>
      <c r="G40" s="37"/>
      <c r="H40" s="37"/>
      <c r="I40" s="37"/>
      <c r="J40" s="38"/>
      <c r="K40" s="22"/>
      <c r="L40" s="22"/>
      <c r="M40" s="22"/>
      <c r="N40" s="22"/>
      <c r="O40" s="22"/>
      <c r="P40" s="22"/>
    </row>
    <row r="41" spans="1:16" ht="39" customHeight="1" x14ac:dyDescent="0.15">
      <c r="A41" s="22"/>
      <c r="B41" s="35"/>
      <c r="C41" s="1245"/>
      <c r="D41" s="1246"/>
      <c r="E41" s="1247"/>
      <c r="F41" s="36"/>
      <c r="G41" s="37"/>
      <c r="H41" s="37"/>
      <c r="I41" s="37"/>
      <c r="J41" s="38"/>
      <c r="K41" s="22"/>
      <c r="L41" s="22"/>
      <c r="M41" s="22"/>
      <c r="N41" s="22"/>
      <c r="O41" s="22"/>
      <c r="P41" s="22"/>
    </row>
    <row r="42" spans="1:16" ht="39" customHeight="1" x14ac:dyDescent="0.15">
      <c r="A42" s="22"/>
      <c r="B42" s="39"/>
      <c r="C42" s="1245" t="s">
        <v>573</v>
      </c>
      <c r="D42" s="1246"/>
      <c r="E42" s="1247"/>
      <c r="F42" s="36" t="s">
        <v>520</v>
      </c>
      <c r="G42" s="37" t="s">
        <v>520</v>
      </c>
      <c r="H42" s="37" t="s">
        <v>520</v>
      </c>
      <c r="I42" s="37" t="s">
        <v>520</v>
      </c>
      <c r="J42" s="38" t="s">
        <v>520</v>
      </c>
      <c r="K42" s="22"/>
      <c r="L42" s="22"/>
      <c r="M42" s="22"/>
      <c r="N42" s="22"/>
      <c r="O42" s="22"/>
      <c r="P42" s="22"/>
    </row>
    <row r="43" spans="1:16" ht="39" customHeight="1" thickBot="1" x14ac:dyDescent="0.2">
      <c r="A43" s="22"/>
      <c r="B43" s="40"/>
      <c r="C43" s="1248" t="s">
        <v>574</v>
      </c>
      <c r="D43" s="1249"/>
      <c r="E43" s="1250"/>
      <c r="F43" s="41" t="s">
        <v>520</v>
      </c>
      <c r="G43" s="42" t="s">
        <v>520</v>
      </c>
      <c r="H43" s="42" t="s">
        <v>520</v>
      </c>
      <c r="I43" s="42" t="s">
        <v>520</v>
      </c>
      <c r="J43" s="43" t="s">
        <v>520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PygRnGUj/BEYxBKQWtoRV1mXt87u8H9eCVP8cD5A4oG58Q5kO2VNPG3bwnJsrMLBbKckKhD2MbW5NPqMtRr2Tg==" saltValue="WTDoyFYAd1WRVBC8hyxk9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271" t="s">
        <v>11</v>
      </c>
      <c r="C45" s="1272"/>
      <c r="D45" s="58"/>
      <c r="E45" s="1277" t="s">
        <v>12</v>
      </c>
      <c r="F45" s="1277"/>
      <c r="G45" s="1277"/>
      <c r="H45" s="1277"/>
      <c r="I45" s="1277"/>
      <c r="J45" s="1278"/>
      <c r="K45" s="59">
        <v>203</v>
      </c>
      <c r="L45" s="60">
        <v>154</v>
      </c>
      <c r="M45" s="60">
        <v>222</v>
      </c>
      <c r="N45" s="60">
        <v>239</v>
      </c>
      <c r="O45" s="61">
        <v>252</v>
      </c>
      <c r="P45" s="48"/>
      <c r="Q45" s="48"/>
      <c r="R45" s="48"/>
      <c r="S45" s="48"/>
      <c r="T45" s="48"/>
      <c r="U45" s="48"/>
    </row>
    <row r="46" spans="1:21" ht="30.75" customHeight="1" x14ac:dyDescent="0.15">
      <c r="A46" s="48"/>
      <c r="B46" s="1273"/>
      <c r="C46" s="1274"/>
      <c r="D46" s="62"/>
      <c r="E46" s="1255" t="s">
        <v>13</v>
      </c>
      <c r="F46" s="1255"/>
      <c r="G46" s="1255"/>
      <c r="H46" s="1255"/>
      <c r="I46" s="1255"/>
      <c r="J46" s="1256"/>
      <c r="K46" s="63" t="s">
        <v>520</v>
      </c>
      <c r="L46" s="64" t="s">
        <v>520</v>
      </c>
      <c r="M46" s="64" t="s">
        <v>520</v>
      </c>
      <c r="N46" s="64" t="s">
        <v>520</v>
      </c>
      <c r="O46" s="65" t="s">
        <v>520</v>
      </c>
      <c r="P46" s="48"/>
      <c r="Q46" s="48"/>
      <c r="R46" s="48"/>
      <c r="S46" s="48"/>
      <c r="T46" s="48"/>
      <c r="U46" s="48"/>
    </row>
    <row r="47" spans="1:21" ht="30.75" customHeight="1" x14ac:dyDescent="0.15">
      <c r="A47" s="48"/>
      <c r="B47" s="1273"/>
      <c r="C47" s="1274"/>
      <c r="D47" s="62"/>
      <c r="E47" s="1255" t="s">
        <v>14</v>
      </c>
      <c r="F47" s="1255"/>
      <c r="G47" s="1255"/>
      <c r="H47" s="1255"/>
      <c r="I47" s="1255"/>
      <c r="J47" s="1256"/>
      <c r="K47" s="63" t="s">
        <v>520</v>
      </c>
      <c r="L47" s="64" t="s">
        <v>520</v>
      </c>
      <c r="M47" s="64" t="s">
        <v>520</v>
      </c>
      <c r="N47" s="64" t="s">
        <v>520</v>
      </c>
      <c r="O47" s="65" t="s">
        <v>520</v>
      </c>
      <c r="P47" s="48"/>
      <c r="Q47" s="48"/>
      <c r="R47" s="48"/>
      <c r="S47" s="48"/>
      <c r="T47" s="48"/>
      <c r="U47" s="48"/>
    </row>
    <row r="48" spans="1:21" ht="30.75" customHeight="1" x14ac:dyDescent="0.15">
      <c r="A48" s="48"/>
      <c r="B48" s="1273"/>
      <c r="C48" s="1274"/>
      <c r="D48" s="62"/>
      <c r="E48" s="1255" t="s">
        <v>15</v>
      </c>
      <c r="F48" s="1255"/>
      <c r="G48" s="1255"/>
      <c r="H48" s="1255"/>
      <c r="I48" s="1255"/>
      <c r="J48" s="1256"/>
      <c r="K48" s="63">
        <v>29</v>
      </c>
      <c r="L48" s="64">
        <v>34</v>
      </c>
      <c r="M48" s="64">
        <v>31</v>
      </c>
      <c r="N48" s="64">
        <v>28</v>
      </c>
      <c r="O48" s="65">
        <v>31</v>
      </c>
      <c r="P48" s="48"/>
      <c r="Q48" s="48"/>
      <c r="R48" s="48"/>
      <c r="S48" s="48"/>
      <c r="T48" s="48"/>
      <c r="U48" s="48"/>
    </row>
    <row r="49" spans="1:21" ht="30.75" customHeight="1" x14ac:dyDescent="0.15">
      <c r="A49" s="48"/>
      <c r="B49" s="1273"/>
      <c r="C49" s="1274"/>
      <c r="D49" s="62"/>
      <c r="E49" s="1255" t="s">
        <v>16</v>
      </c>
      <c r="F49" s="1255"/>
      <c r="G49" s="1255"/>
      <c r="H49" s="1255"/>
      <c r="I49" s="1255"/>
      <c r="J49" s="1256"/>
      <c r="K49" s="63">
        <v>3</v>
      </c>
      <c r="L49" s="64">
        <v>3</v>
      </c>
      <c r="M49" s="64">
        <v>3</v>
      </c>
      <c r="N49" s="64">
        <v>1</v>
      </c>
      <c r="O49" s="65">
        <v>1</v>
      </c>
      <c r="P49" s="48"/>
      <c r="Q49" s="48"/>
      <c r="R49" s="48"/>
      <c r="S49" s="48"/>
      <c r="T49" s="48"/>
      <c r="U49" s="48"/>
    </row>
    <row r="50" spans="1:21" ht="30.75" customHeight="1" x14ac:dyDescent="0.15">
      <c r="A50" s="48"/>
      <c r="B50" s="1273"/>
      <c r="C50" s="1274"/>
      <c r="D50" s="62"/>
      <c r="E50" s="1255" t="s">
        <v>17</v>
      </c>
      <c r="F50" s="1255"/>
      <c r="G50" s="1255"/>
      <c r="H50" s="1255"/>
      <c r="I50" s="1255"/>
      <c r="J50" s="1256"/>
      <c r="K50" s="63" t="s">
        <v>520</v>
      </c>
      <c r="L50" s="64" t="s">
        <v>520</v>
      </c>
      <c r="M50" s="64" t="s">
        <v>520</v>
      </c>
      <c r="N50" s="64" t="s">
        <v>520</v>
      </c>
      <c r="O50" s="65" t="s">
        <v>520</v>
      </c>
      <c r="P50" s="48"/>
      <c r="Q50" s="48"/>
      <c r="R50" s="48"/>
      <c r="S50" s="48"/>
      <c r="T50" s="48"/>
      <c r="U50" s="48"/>
    </row>
    <row r="51" spans="1:21" ht="30.75" customHeight="1" x14ac:dyDescent="0.15">
      <c r="A51" s="48"/>
      <c r="B51" s="1275"/>
      <c r="C51" s="1276"/>
      <c r="D51" s="66"/>
      <c r="E51" s="1255" t="s">
        <v>18</v>
      </c>
      <c r="F51" s="1255"/>
      <c r="G51" s="1255"/>
      <c r="H51" s="1255"/>
      <c r="I51" s="1255"/>
      <c r="J51" s="1256"/>
      <c r="K51" s="63" t="s">
        <v>520</v>
      </c>
      <c r="L51" s="64" t="s">
        <v>520</v>
      </c>
      <c r="M51" s="64" t="s">
        <v>520</v>
      </c>
      <c r="N51" s="64" t="s">
        <v>520</v>
      </c>
      <c r="O51" s="65" t="s">
        <v>520</v>
      </c>
      <c r="P51" s="48"/>
      <c r="Q51" s="48"/>
      <c r="R51" s="48"/>
      <c r="S51" s="48"/>
      <c r="T51" s="48"/>
      <c r="U51" s="48"/>
    </row>
    <row r="52" spans="1:21" ht="30.75" customHeight="1" x14ac:dyDescent="0.15">
      <c r="A52" s="48"/>
      <c r="B52" s="1253" t="s">
        <v>19</v>
      </c>
      <c r="C52" s="1254"/>
      <c r="D52" s="66"/>
      <c r="E52" s="1255" t="s">
        <v>20</v>
      </c>
      <c r="F52" s="1255"/>
      <c r="G52" s="1255"/>
      <c r="H52" s="1255"/>
      <c r="I52" s="1255"/>
      <c r="J52" s="1256"/>
      <c r="K52" s="63">
        <v>270</v>
      </c>
      <c r="L52" s="64">
        <v>235</v>
      </c>
      <c r="M52" s="64">
        <v>282</v>
      </c>
      <c r="N52" s="64">
        <v>279</v>
      </c>
      <c r="O52" s="65">
        <v>290</v>
      </c>
      <c r="P52" s="48"/>
      <c r="Q52" s="48"/>
      <c r="R52" s="48"/>
      <c r="S52" s="48"/>
      <c r="T52" s="48"/>
      <c r="U52" s="48"/>
    </row>
    <row r="53" spans="1:21" ht="30.75" customHeight="1" thickBot="1" x14ac:dyDescent="0.2">
      <c r="A53" s="48"/>
      <c r="B53" s="1257" t="s">
        <v>21</v>
      </c>
      <c r="C53" s="1258"/>
      <c r="D53" s="67"/>
      <c r="E53" s="1259" t="s">
        <v>22</v>
      </c>
      <c r="F53" s="1259"/>
      <c r="G53" s="1259"/>
      <c r="H53" s="1259"/>
      <c r="I53" s="1259"/>
      <c r="J53" s="1260"/>
      <c r="K53" s="68">
        <v>-35</v>
      </c>
      <c r="L53" s="69">
        <v>-44</v>
      </c>
      <c r="M53" s="69">
        <v>-26</v>
      </c>
      <c r="N53" s="69">
        <v>-11</v>
      </c>
      <c r="O53" s="70">
        <v>-6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25</v>
      </c>
      <c r="P55" s="48"/>
      <c r="Q55" s="48"/>
      <c r="R55" s="48"/>
      <c r="S55" s="48"/>
      <c r="T55" s="48"/>
      <c r="U55" s="48"/>
    </row>
    <row r="56" spans="1:21" ht="31.5" customHeight="1" thickBot="1" x14ac:dyDescent="0.2">
      <c r="A56" s="48"/>
      <c r="B56" s="76"/>
      <c r="C56" s="77"/>
      <c r="D56" s="77"/>
      <c r="E56" s="78"/>
      <c r="F56" s="78"/>
      <c r="G56" s="78"/>
      <c r="H56" s="78"/>
      <c r="I56" s="78"/>
      <c r="J56" s="79" t="s">
        <v>2</v>
      </c>
      <c r="K56" s="80" t="s">
        <v>575</v>
      </c>
      <c r="L56" s="81" t="s">
        <v>576</v>
      </c>
      <c r="M56" s="81" t="s">
        <v>577</v>
      </c>
      <c r="N56" s="81" t="s">
        <v>578</v>
      </c>
      <c r="O56" s="82" t="s">
        <v>579</v>
      </c>
      <c r="P56" s="48"/>
      <c r="Q56" s="48"/>
      <c r="R56" s="48"/>
      <c r="S56" s="48"/>
      <c r="T56" s="48"/>
      <c r="U56" s="48"/>
    </row>
    <row r="57" spans="1:21" ht="31.5" customHeight="1" x14ac:dyDescent="0.15">
      <c r="B57" s="1261" t="s">
        <v>26</v>
      </c>
      <c r="C57" s="1262"/>
      <c r="D57" s="1265" t="s">
        <v>27</v>
      </c>
      <c r="E57" s="1266"/>
      <c r="F57" s="1266"/>
      <c r="G57" s="1266"/>
      <c r="H57" s="1266"/>
      <c r="I57" s="1266"/>
      <c r="J57" s="1267"/>
      <c r="K57" s="83" t="s">
        <v>599</v>
      </c>
      <c r="L57" s="84" t="s">
        <v>599</v>
      </c>
      <c r="M57" s="84" t="s">
        <v>599</v>
      </c>
      <c r="N57" s="84" t="s">
        <v>599</v>
      </c>
      <c r="O57" s="85" t="s">
        <v>599</v>
      </c>
    </row>
    <row r="58" spans="1:21" ht="31.5" customHeight="1" thickBot="1" x14ac:dyDescent="0.2">
      <c r="B58" s="1263"/>
      <c r="C58" s="1264"/>
      <c r="D58" s="1268" t="s">
        <v>28</v>
      </c>
      <c r="E58" s="1269"/>
      <c r="F58" s="1269"/>
      <c r="G58" s="1269"/>
      <c r="H58" s="1269"/>
      <c r="I58" s="1269"/>
      <c r="J58" s="1270"/>
      <c r="K58" s="86" t="s">
        <v>599</v>
      </c>
      <c r="L58" s="87" t="s">
        <v>599</v>
      </c>
      <c r="M58" s="87" t="s">
        <v>599</v>
      </c>
      <c r="N58" s="87" t="s">
        <v>599</v>
      </c>
      <c r="O58" s="88" t="s">
        <v>599</v>
      </c>
    </row>
    <row r="59" spans="1:21" ht="24" customHeight="1" x14ac:dyDescent="0.15">
      <c r="B59" s="89"/>
      <c r="C59" s="89"/>
      <c r="D59" s="90" t="s">
        <v>29</v>
      </c>
      <c r="E59" s="91"/>
      <c r="F59" s="91"/>
      <c r="G59" s="91"/>
      <c r="H59" s="91"/>
      <c r="I59" s="91"/>
      <c r="J59" s="91"/>
      <c r="K59" s="91"/>
      <c r="L59" s="91"/>
      <c r="M59" s="91"/>
      <c r="N59" s="91"/>
      <c r="O59" s="91"/>
    </row>
    <row r="60" spans="1:21" ht="24" customHeight="1" x14ac:dyDescent="0.15">
      <c r="B60" s="92"/>
      <c r="C60" s="92"/>
      <c r="D60" s="90" t="s">
        <v>30</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gdEoDm3CPzd1y199VbBc8NSahP+byDA22liOOc7zEv+WN9OeESBGbamn6Ztr3eheoo92r6ubHTORVakTRbgoJA==" saltValue="jMAU+djCRuVx7kq6YrLbc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562</v>
      </c>
      <c r="J40" s="100" t="s">
        <v>563</v>
      </c>
      <c r="K40" s="100" t="s">
        <v>564</v>
      </c>
      <c r="L40" s="100" t="s">
        <v>565</v>
      </c>
      <c r="M40" s="101" t="s">
        <v>566</v>
      </c>
    </row>
    <row r="41" spans="2:13" ht="27.75" customHeight="1" x14ac:dyDescent="0.15">
      <c r="B41" s="1291" t="s">
        <v>31</v>
      </c>
      <c r="C41" s="1292"/>
      <c r="D41" s="102"/>
      <c r="E41" s="1293" t="s">
        <v>32</v>
      </c>
      <c r="F41" s="1293"/>
      <c r="G41" s="1293"/>
      <c r="H41" s="1294"/>
      <c r="I41" s="103">
        <v>2000</v>
      </c>
      <c r="J41" s="104">
        <v>2028</v>
      </c>
      <c r="K41" s="104">
        <v>1984</v>
      </c>
      <c r="L41" s="104">
        <v>1945</v>
      </c>
      <c r="M41" s="105">
        <v>2328</v>
      </c>
    </row>
    <row r="42" spans="2:13" ht="27.75" customHeight="1" x14ac:dyDescent="0.15">
      <c r="B42" s="1281"/>
      <c r="C42" s="1282"/>
      <c r="D42" s="106"/>
      <c r="E42" s="1285" t="s">
        <v>33</v>
      </c>
      <c r="F42" s="1285"/>
      <c r="G42" s="1285"/>
      <c r="H42" s="1286"/>
      <c r="I42" s="107" t="s">
        <v>520</v>
      </c>
      <c r="J42" s="108" t="s">
        <v>520</v>
      </c>
      <c r="K42" s="108" t="s">
        <v>520</v>
      </c>
      <c r="L42" s="108" t="s">
        <v>520</v>
      </c>
      <c r="M42" s="109">
        <v>258</v>
      </c>
    </row>
    <row r="43" spans="2:13" ht="27.75" customHeight="1" x14ac:dyDescent="0.15">
      <c r="B43" s="1281"/>
      <c r="C43" s="1282"/>
      <c r="D43" s="106"/>
      <c r="E43" s="1285" t="s">
        <v>34</v>
      </c>
      <c r="F43" s="1285"/>
      <c r="G43" s="1285"/>
      <c r="H43" s="1286"/>
      <c r="I43" s="107">
        <v>366</v>
      </c>
      <c r="J43" s="108">
        <v>354</v>
      </c>
      <c r="K43" s="108">
        <v>332</v>
      </c>
      <c r="L43" s="108">
        <v>316</v>
      </c>
      <c r="M43" s="109">
        <v>292</v>
      </c>
    </row>
    <row r="44" spans="2:13" ht="27.75" customHeight="1" x14ac:dyDescent="0.15">
      <c r="B44" s="1281"/>
      <c r="C44" s="1282"/>
      <c r="D44" s="106"/>
      <c r="E44" s="1285" t="s">
        <v>35</v>
      </c>
      <c r="F44" s="1285"/>
      <c r="G44" s="1285"/>
      <c r="H44" s="1286"/>
      <c r="I44" s="107">
        <v>12</v>
      </c>
      <c r="J44" s="108">
        <v>30</v>
      </c>
      <c r="K44" s="108">
        <v>64</v>
      </c>
      <c r="L44" s="108">
        <v>53</v>
      </c>
      <c r="M44" s="109">
        <v>45</v>
      </c>
    </row>
    <row r="45" spans="2:13" ht="27.75" customHeight="1" x14ac:dyDescent="0.15">
      <c r="B45" s="1281"/>
      <c r="C45" s="1282"/>
      <c r="D45" s="106"/>
      <c r="E45" s="1285" t="s">
        <v>36</v>
      </c>
      <c r="F45" s="1285"/>
      <c r="G45" s="1285"/>
      <c r="H45" s="1286"/>
      <c r="I45" s="107">
        <v>584</v>
      </c>
      <c r="J45" s="108">
        <v>591</v>
      </c>
      <c r="K45" s="108">
        <v>608</v>
      </c>
      <c r="L45" s="108">
        <v>573</v>
      </c>
      <c r="M45" s="109">
        <v>592</v>
      </c>
    </row>
    <row r="46" spans="2:13" ht="27.75" customHeight="1" x14ac:dyDescent="0.15">
      <c r="B46" s="1281"/>
      <c r="C46" s="1282"/>
      <c r="D46" s="110"/>
      <c r="E46" s="1285" t="s">
        <v>37</v>
      </c>
      <c r="F46" s="1285"/>
      <c r="G46" s="1285"/>
      <c r="H46" s="1286"/>
      <c r="I46" s="107" t="s">
        <v>520</v>
      </c>
      <c r="J46" s="108" t="s">
        <v>520</v>
      </c>
      <c r="K46" s="108" t="s">
        <v>520</v>
      </c>
      <c r="L46" s="108" t="s">
        <v>520</v>
      </c>
      <c r="M46" s="109" t="s">
        <v>520</v>
      </c>
    </row>
    <row r="47" spans="2:13" ht="27.75" customHeight="1" x14ac:dyDescent="0.15">
      <c r="B47" s="1281"/>
      <c r="C47" s="1282"/>
      <c r="D47" s="111"/>
      <c r="E47" s="1295" t="s">
        <v>38</v>
      </c>
      <c r="F47" s="1296"/>
      <c r="G47" s="1296"/>
      <c r="H47" s="1297"/>
      <c r="I47" s="107" t="s">
        <v>520</v>
      </c>
      <c r="J47" s="108" t="s">
        <v>520</v>
      </c>
      <c r="K47" s="108" t="s">
        <v>520</v>
      </c>
      <c r="L47" s="108" t="s">
        <v>520</v>
      </c>
      <c r="M47" s="109" t="s">
        <v>520</v>
      </c>
    </row>
    <row r="48" spans="2:13" ht="27.75" customHeight="1" x14ac:dyDescent="0.15">
      <c r="B48" s="1281"/>
      <c r="C48" s="1282"/>
      <c r="D48" s="106"/>
      <c r="E48" s="1285" t="s">
        <v>39</v>
      </c>
      <c r="F48" s="1285"/>
      <c r="G48" s="1285"/>
      <c r="H48" s="1286"/>
      <c r="I48" s="107" t="s">
        <v>520</v>
      </c>
      <c r="J48" s="108" t="s">
        <v>520</v>
      </c>
      <c r="K48" s="108" t="s">
        <v>520</v>
      </c>
      <c r="L48" s="108" t="s">
        <v>520</v>
      </c>
      <c r="M48" s="109" t="s">
        <v>520</v>
      </c>
    </row>
    <row r="49" spans="2:13" ht="27.75" customHeight="1" x14ac:dyDescent="0.15">
      <c r="B49" s="1283"/>
      <c r="C49" s="1284"/>
      <c r="D49" s="106"/>
      <c r="E49" s="1285" t="s">
        <v>40</v>
      </c>
      <c r="F49" s="1285"/>
      <c r="G49" s="1285"/>
      <c r="H49" s="1286"/>
      <c r="I49" s="107" t="s">
        <v>520</v>
      </c>
      <c r="J49" s="108" t="s">
        <v>520</v>
      </c>
      <c r="K49" s="108" t="s">
        <v>520</v>
      </c>
      <c r="L49" s="108" t="s">
        <v>520</v>
      </c>
      <c r="M49" s="109" t="s">
        <v>520</v>
      </c>
    </row>
    <row r="50" spans="2:13" ht="27.75" customHeight="1" x14ac:dyDescent="0.15">
      <c r="B50" s="1279" t="s">
        <v>41</v>
      </c>
      <c r="C50" s="1280"/>
      <c r="D50" s="112"/>
      <c r="E50" s="1285" t="s">
        <v>42</v>
      </c>
      <c r="F50" s="1285"/>
      <c r="G50" s="1285"/>
      <c r="H50" s="1286"/>
      <c r="I50" s="107">
        <v>1801</v>
      </c>
      <c r="J50" s="108">
        <v>2034</v>
      </c>
      <c r="K50" s="108">
        <v>2211</v>
      </c>
      <c r="L50" s="108">
        <v>2361</v>
      </c>
      <c r="M50" s="109">
        <v>2379</v>
      </c>
    </row>
    <row r="51" spans="2:13" ht="27.75" customHeight="1" x14ac:dyDescent="0.15">
      <c r="B51" s="1281"/>
      <c r="C51" s="1282"/>
      <c r="D51" s="106"/>
      <c r="E51" s="1285" t="s">
        <v>43</v>
      </c>
      <c r="F51" s="1285"/>
      <c r="G51" s="1285"/>
      <c r="H51" s="1286"/>
      <c r="I51" s="107">
        <v>73</v>
      </c>
      <c r="J51" s="108">
        <v>87</v>
      </c>
      <c r="K51" s="108">
        <v>57</v>
      </c>
      <c r="L51" s="108">
        <v>54</v>
      </c>
      <c r="M51" s="109">
        <v>36</v>
      </c>
    </row>
    <row r="52" spans="2:13" ht="27.75" customHeight="1" x14ac:dyDescent="0.15">
      <c r="B52" s="1283"/>
      <c r="C52" s="1284"/>
      <c r="D52" s="106"/>
      <c r="E52" s="1285" t="s">
        <v>44</v>
      </c>
      <c r="F52" s="1285"/>
      <c r="G52" s="1285"/>
      <c r="H52" s="1286"/>
      <c r="I52" s="107">
        <v>2395</v>
      </c>
      <c r="J52" s="108">
        <v>2508</v>
      </c>
      <c r="K52" s="108">
        <v>2438</v>
      </c>
      <c r="L52" s="108">
        <v>2371</v>
      </c>
      <c r="M52" s="109">
        <v>2403</v>
      </c>
    </row>
    <row r="53" spans="2:13" ht="27.75" customHeight="1" thickBot="1" x14ac:dyDescent="0.2">
      <c r="B53" s="1287" t="s">
        <v>45</v>
      </c>
      <c r="C53" s="1288"/>
      <c r="D53" s="113"/>
      <c r="E53" s="1289" t="s">
        <v>46</v>
      </c>
      <c r="F53" s="1289"/>
      <c r="G53" s="1289"/>
      <c r="H53" s="1290"/>
      <c r="I53" s="114">
        <v>-1306</v>
      </c>
      <c r="J53" s="115">
        <v>-1628</v>
      </c>
      <c r="K53" s="115">
        <v>-1718</v>
      </c>
      <c r="L53" s="115">
        <v>-1899</v>
      </c>
      <c r="M53" s="116">
        <v>-1303</v>
      </c>
    </row>
    <row r="54" spans="2:13" ht="27.75" customHeight="1" x14ac:dyDescent="0.15">
      <c r="B54" s="117" t="s">
        <v>47</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RXbH0A187tNeSkQ0NJA/kwCY7sM1yqU0roESwNsyGcoXxueEHhs+89WKrceL9NfFdlH8wwJtbhprfYdR9sQFTQ==" saltValue="O5uoyp3FeAjyMEih0FfM6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48</v>
      </c>
    </row>
    <row r="54" spans="2:8" ht="29.25" customHeight="1" thickBot="1" x14ac:dyDescent="0.25">
      <c r="B54" s="122" t="s">
        <v>1</v>
      </c>
      <c r="C54" s="123"/>
      <c r="D54" s="123"/>
      <c r="E54" s="124" t="s">
        <v>2</v>
      </c>
      <c r="F54" s="125" t="s">
        <v>564</v>
      </c>
      <c r="G54" s="125" t="s">
        <v>565</v>
      </c>
      <c r="H54" s="126" t="s">
        <v>566</v>
      </c>
    </row>
    <row r="55" spans="2:8" ht="52.5" customHeight="1" x14ac:dyDescent="0.15">
      <c r="B55" s="127"/>
      <c r="C55" s="1306" t="s">
        <v>49</v>
      </c>
      <c r="D55" s="1306"/>
      <c r="E55" s="1307"/>
      <c r="F55" s="128">
        <v>1658</v>
      </c>
      <c r="G55" s="128">
        <v>1801</v>
      </c>
      <c r="H55" s="129">
        <v>1751</v>
      </c>
    </row>
    <row r="56" spans="2:8" ht="52.5" customHeight="1" x14ac:dyDescent="0.15">
      <c r="B56" s="130"/>
      <c r="C56" s="1308" t="s">
        <v>50</v>
      </c>
      <c r="D56" s="1308"/>
      <c r="E56" s="1309"/>
      <c r="F56" s="131">
        <v>284</v>
      </c>
      <c r="G56" s="131">
        <v>270</v>
      </c>
      <c r="H56" s="132">
        <v>307</v>
      </c>
    </row>
    <row r="57" spans="2:8" ht="53.25" customHeight="1" x14ac:dyDescent="0.15">
      <c r="B57" s="130"/>
      <c r="C57" s="1310" t="s">
        <v>51</v>
      </c>
      <c r="D57" s="1310"/>
      <c r="E57" s="1311"/>
      <c r="F57" s="133">
        <v>164</v>
      </c>
      <c r="G57" s="133">
        <v>180</v>
      </c>
      <c r="H57" s="134">
        <v>206</v>
      </c>
    </row>
    <row r="58" spans="2:8" ht="45.75" customHeight="1" x14ac:dyDescent="0.15">
      <c r="B58" s="135"/>
      <c r="C58" s="1298" t="s">
        <v>600</v>
      </c>
      <c r="D58" s="1299"/>
      <c r="E58" s="1300"/>
      <c r="F58" s="136">
        <v>108</v>
      </c>
      <c r="G58" s="136">
        <v>108</v>
      </c>
      <c r="H58" s="137">
        <v>108</v>
      </c>
    </row>
    <row r="59" spans="2:8" ht="45.75" customHeight="1" x14ac:dyDescent="0.15">
      <c r="B59" s="135"/>
      <c r="C59" s="1298" t="s">
        <v>597</v>
      </c>
      <c r="D59" s="1299"/>
      <c r="E59" s="1300"/>
      <c r="F59" s="136">
        <v>25</v>
      </c>
      <c r="G59" s="136">
        <v>27</v>
      </c>
      <c r="H59" s="137">
        <v>43</v>
      </c>
    </row>
    <row r="60" spans="2:8" ht="45.75" customHeight="1" x14ac:dyDescent="0.15">
      <c r="B60" s="135"/>
      <c r="C60" s="1298" t="s">
        <v>598</v>
      </c>
      <c r="D60" s="1299"/>
      <c r="E60" s="1300"/>
      <c r="F60" s="136">
        <v>12</v>
      </c>
      <c r="G60" s="136">
        <v>14</v>
      </c>
      <c r="H60" s="137">
        <v>16</v>
      </c>
    </row>
    <row r="61" spans="2:8" ht="45.75" customHeight="1" x14ac:dyDescent="0.15">
      <c r="B61" s="135"/>
      <c r="C61" s="1298" t="s">
        <v>601</v>
      </c>
      <c r="D61" s="1299"/>
      <c r="E61" s="1300"/>
      <c r="F61" s="136">
        <v>0</v>
      </c>
      <c r="G61" s="136">
        <v>10</v>
      </c>
      <c r="H61" s="137">
        <v>10</v>
      </c>
    </row>
    <row r="62" spans="2:8" ht="45.75" customHeight="1" thickBot="1" x14ac:dyDescent="0.2">
      <c r="B62" s="138"/>
      <c r="C62" s="1301" t="s">
        <v>602</v>
      </c>
      <c r="D62" s="1302"/>
      <c r="E62" s="1303"/>
      <c r="F62" s="139">
        <v>7</v>
      </c>
      <c r="G62" s="139">
        <v>8</v>
      </c>
      <c r="H62" s="140">
        <v>8</v>
      </c>
    </row>
    <row r="63" spans="2:8" ht="52.5" customHeight="1" thickBot="1" x14ac:dyDescent="0.2">
      <c r="B63" s="141"/>
      <c r="C63" s="1304" t="s">
        <v>52</v>
      </c>
      <c r="D63" s="1304"/>
      <c r="E63" s="1305"/>
      <c r="F63" s="142">
        <v>2106</v>
      </c>
      <c r="G63" s="142">
        <v>2252</v>
      </c>
      <c r="H63" s="143">
        <v>2264</v>
      </c>
    </row>
    <row r="64" spans="2:8" ht="15" customHeight="1" x14ac:dyDescent="0.15"/>
  </sheetData>
  <sheetProtection algorithmName="SHA-512" hashValue="66kpcGwNuMtXKnovC3xhIJqgfkqR+WgEaTTwZPlWWE9Zbj84n9TBz13xyDi/+65v61Dp8VQeIhA0BRXvNSUShQ==" saltValue="0qthaMLH68PDcUX5Jph8j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621655-B604-44B6-8CE6-730E739B8880}">
  <sheetPr>
    <pageSetUpPr fitToPage="1"/>
  </sheetPr>
  <dimension ref="A1:WZM160"/>
  <sheetViews>
    <sheetView showGridLines="0" topLeftCell="A22" zoomScaleNormal="10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603</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603</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604</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605</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3" t="s">
        <v>613</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x14ac:dyDescent="0.15">
      <c r="B44" s="395"/>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x14ac:dyDescent="0.15">
      <c r="B45" s="395"/>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x14ac:dyDescent="0.15">
      <c r="B46" s="395"/>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x14ac:dyDescent="0.15">
      <c r="B47" s="395"/>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606</v>
      </c>
    </row>
    <row r="50" spans="1:109" x14ac:dyDescent="0.15">
      <c r="B50" s="395"/>
      <c r="G50" s="1322"/>
      <c r="H50" s="1322"/>
      <c r="I50" s="1322"/>
      <c r="J50" s="1322"/>
      <c r="K50" s="405"/>
      <c r="L50" s="405"/>
      <c r="M50" s="406"/>
      <c r="N50" s="406"/>
      <c r="AN50" s="1323"/>
      <c r="AO50" s="1324"/>
      <c r="AP50" s="1324"/>
      <c r="AQ50" s="1324"/>
      <c r="AR50" s="1324"/>
      <c r="AS50" s="1324"/>
      <c r="AT50" s="1324"/>
      <c r="AU50" s="1324"/>
      <c r="AV50" s="1324"/>
      <c r="AW50" s="1324"/>
      <c r="AX50" s="1324"/>
      <c r="AY50" s="1324"/>
      <c r="AZ50" s="1324"/>
      <c r="BA50" s="1324"/>
      <c r="BB50" s="1324"/>
      <c r="BC50" s="1324"/>
      <c r="BD50" s="1324"/>
      <c r="BE50" s="1324"/>
      <c r="BF50" s="1324"/>
      <c r="BG50" s="1324"/>
      <c r="BH50" s="1324"/>
      <c r="BI50" s="1324"/>
      <c r="BJ50" s="1324"/>
      <c r="BK50" s="1324"/>
      <c r="BL50" s="1324"/>
      <c r="BM50" s="1324"/>
      <c r="BN50" s="1324"/>
      <c r="BO50" s="1325"/>
      <c r="BP50" s="1326" t="s">
        <v>562</v>
      </c>
      <c r="BQ50" s="1326"/>
      <c r="BR50" s="1326"/>
      <c r="BS50" s="1326"/>
      <c r="BT50" s="1326"/>
      <c r="BU50" s="1326"/>
      <c r="BV50" s="1326"/>
      <c r="BW50" s="1326"/>
      <c r="BX50" s="1326" t="s">
        <v>563</v>
      </c>
      <c r="BY50" s="1326"/>
      <c r="BZ50" s="1326"/>
      <c r="CA50" s="1326"/>
      <c r="CB50" s="1326"/>
      <c r="CC50" s="1326"/>
      <c r="CD50" s="1326"/>
      <c r="CE50" s="1326"/>
      <c r="CF50" s="1326" t="s">
        <v>564</v>
      </c>
      <c r="CG50" s="1326"/>
      <c r="CH50" s="1326"/>
      <c r="CI50" s="1326"/>
      <c r="CJ50" s="1326"/>
      <c r="CK50" s="1326"/>
      <c r="CL50" s="1326"/>
      <c r="CM50" s="1326"/>
      <c r="CN50" s="1326" t="s">
        <v>565</v>
      </c>
      <c r="CO50" s="1326"/>
      <c r="CP50" s="1326"/>
      <c r="CQ50" s="1326"/>
      <c r="CR50" s="1326"/>
      <c r="CS50" s="1326"/>
      <c r="CT50" s="1326"/>
      <c r="CU50" s="1326"/>
      <c r="CV50" s="1326" t="s">
        <v>566</v>
      </c>
      <c r="CW50" s="1326"/>
      <c r="CX50" s="1326"/>
      <c r="CY50" s="1326"/>
      <c r="CZ50" s="1326"/>
      <c r="DA50" s="1326"/>
      <c r="DB50" s="1326"/>
      <c r="DC50" s="1326"/>
    </row>
    <row r="51" spans="1:109" ht="13.5" customHeight="1" x14ac:dyDescent="0.15">
      <c r="B51" s="395"/>
      <c r="G51" s="1327"/>
      <c r="H51" s="1327"/>
      <c r="I51" s="1330"/>
      <c r="J51" s="1330"/>
      <c r="K51" s="1328"/>
      <c r="L51" s="1328"/>
      <c r="M51" s="1328"/>
      <c r="N51" s="1328"/>
      <c r="AM51" s="404"/>
      <c r="AN51" s="1329" t="s">
        <v>607</v>
      </c>
      <c r="AO51" s="1329"/>
      <c r="AP51" s="1329"/>
      <c r="AQ51" s="1329"/>
      <c r="AR51" s="1329"/>
      <c r="AS51" s="1329"/>
      <c r="AT51" s="1329"/>
      <c r="AU51" s="1329"/>
      <c r="AV51" s="1329"/>
      <c r="AW51" s="1329"/>
      <c r="AX51" s="1329"/>
      <c r="AY51" s="1329"/>
      <c r="AZ51" s="1329"/>
      <c r="BA51" s="1329"/>
      <c r="BB51" s="1329" t="s">
        <v>608</v>
      </c>
      <c r="BC51" s="1329"/>
      <c r="BD51" s="1329"/>
      <c r="BE51" s="1329"/>
      <c r="BF51" s="1329"/>
      <c r="BG51" s="1329"/>
      <c r="BH51" s="1329"/>
      <c r="BI51" s="1329"/>
      <c r="BJ51" s="1329"/>
      <c r="BK51" s="1329"/>
      <c r="BL51" s="1329"/>
      <c r="BM51" s="1329"/>
      <c r="BN51" s="1329"/>
      <c r="BO51" s="1329"/>
      <c r="BP51" s="1312"/>
      <c r="BQ51" s="1312"/>
      <c r="BR51" s="1312"/>
      <c r="BS51" s="1312"/>
      <c r="BT51" s="1312"/>
      <c r="BU51" s="1312"/>
      <c r="BV51" s="1312"/>
      <c r="BW51" s="1312"/>
      <c r="BX51" s="1312"/>
      <c r="BY51" s="1312"/>
      <c r="BZ51" s="1312"/>
      <c r="CA51" s="1312"/>
      <c r="CB51" s="1312"/>
      <c r="CC51" s="1312"/>
      <c r="CD51" s="1312"/>
      <c r="CE51" s="1312"/>
      <c r="CF51" s="1312"/>
      <c r="CG51" s="1312"/>
      <c r="CH51" s="1312"/>
      <c r="CI51" s="1312"/>
      <c r="CJ51" s="1312"/>
      <c r="CK51" s="1312"/>
      <c r="CL51" s="1312"/>
      <c r="CM51" s="1312"/>
      <c r="CN51" s="1312"/>
      <c r="CO51" s="1312"/>
      <c r="CP51" s="1312"/>
      <c r="CQ51" s="1312"/>
      <c r="CR51" s="1312"/>
      <c r="CS51" s="1312"/>
      <c r="CT51" s="1312"/>
      <c r="CU51" s="1312"/>
      <c r="CV51" s="1312"/>
      <c r="CW51" s="1312"/>
      <c r="CX51" s="1312"/>
      <c r="CY51" s="1312"/>
      <c r="CZ51" s="1312"/>
      <c r="DA51" s="1312"/>
      <c r="DB51" s="1312"/>
      <c r="DC51" s="1312"/>
    </row>
    <row r="52" spans="1:109" x14ac:dyDescent="0.15">
      <c r="B52" s="395"/>
      <c r="G52" s="1327"/>
      <c r="H52" s="1327"/>
      <c r="I52" s="1330"/>
      <c r="J52" s="1330"/>
      <c r="K52" s="1328"/>
      <c r="L52" s="1328"/>
      <c r="M52" s="1328"/>
      <c r="N52" s="1328"/>
      <c r="AM52" s="404"/>
      <c r="AN52" s="1329"/>
      <c r="AO52" s="1329"/>
      <c r="AP52" s="1329"/>
      <c r="AQ52" s="1329"/>
      <c r="AR52" s="1329"/>
      <c r="AS52" s="1329"/>
      <c r="AT52" s="1329"/>
      <c r="AU52" s="1329"/>
      <c r="AV52" s="1329"/>
      <c r="AW52" s="1329"/>
      <c r="AX52" s="1329"/>
      <c r="AY52" s="1329"/>
      <c r="AZ52" s="1329"/>
      <c r="BA52" s="1329"/>
      <c r="BB52" s="1329"/>
      <c r="BC52" s="1329"/>
      <c r="BD52" s="1329"/>
      <c r="BE52" s="1329"/>
      <c r="BF52" s="1329"/>
      <c r="BG52" s="1329"/>
      <c r="BH52" s="1329"/>
      <c r="BI52" s="1329"/>
      <c r="BJ52" s="1329"/>
      <c r="BK52" s="1329"/>
      <c r="BL52" s="1329"/>
      <c r="BM52" s="1329"/>
      <c r="BN52" s="1329"/>
      <c r="BO52" s="1329"/>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x14ac:dyDescent="0.15">
      <c r="A53" s="403"/>
      <c r="B53" s="395"/>
      <c r="G53" s="1327"/>
      <c r="H53" s="1327"/>
      <c r="I53" s="1322"/>
      <c r="J53" s="1322"/>
      <c r="K53" s="1328"/>
      <c r="L53" s="1328"/>
      <c r="M53" s="1328"/>
      <c r="N53" s="1328"/>
      <c r="AM53" s="404"/>
      <c r="AN53" s="1329"/>
      <c r="AO53" s="1329"/>
      <c r="AP53" s="1329"/>
      <c r="AQ53" s="1329"/>
      <c r="AR53" s="1329"/>
      <c r="AS53" s="1329"/>
      <c r="AT53" s="1329"/>
      <c r="AU53" s="1329"/>
      <c r="AV53" s="1329"/>
      <c r="AW53" s="1329"/>
      <c r="AX53" s="1329"/>
      <c r="AY53" s="1329"/>
      <c r="AZ53" s="1329"/>
      <c r="BA53" s="1329"/>
      <c r="BB53" s="1329" t="s">
        <v>609</v>
      </c>
      <c r="BC53" s="1329"/>
      <c r="BD53" s="1329"/>
      <c r="BE53" s="1329"/>
      <c r="BF53" s="1329"/>
      <c r="BG53" s="1329"/>
      <c r="BH53" s="1329"/>
      <c r="BI53" s="1329"/>
      <c r="BJ53" s="1329"/>
      <c r="BK53" s="1329"/>
      <c r="BL53" s="1329"/>
      <c r="BM53" s="1329"/>
      <c r="BN53" s="1329"/>
      <c r="BO53" s="1329"/>
      <c r="BP53" s="1312">
        <v>57.7</v>
      </c>
      <c r="BQ53" s="1312"/>
      <c r="BR53" s="1312"/>
      <c r="BS53" s="1312"/>
      <c r="BT53" s="1312"/>
      <c r="BU53" s="1312"/>
      <c r="BV53" s="1312"/>
      <c r="BW53" s="1312"/>
      <c r="BX53" s="1312">
        <v>58.9</v>
      </c>
      <c r="BY53" s="1312"/>
      <c r="BZ53" s="1312"/>
      <c r="CA53" s="1312"/>
      <c r="CB53" s="1312"/>
      <c r="CC53" s="1312"/>
      <c r="CD53" s="1312"/>
      <c r="CE53" s="1312"/>
      <c r="CF53" s="1312">
        <v>60.6</v>
      </c>
      <c r="CG53" s="1312"/>
      <c r="CH53" s="1312"/>
      <c r="CI53" s="1312"/>
      <c r="CJ53" s="1312"/>
      <c r="CK53" s="1312"/>
      <c r="CL53" s="1312"/>
      <c r="CM53" s="1312"/>
      <c r="CN53" s="1312">
        <v>62.4</v>
      </c>
      <c r="CO53" s="1312"/>
      <c r="CP53" s="1312"/>
      <c r="CQ53" s="1312"/>
      <c r="CR53" s="1312"/>
      <c r="CS53" s="1312"/>
      <c r="CT53" s="1312"/>
      <c r="CU53" s="1312"/>
      <c r="CV53" s="1312">
        <v>63.9</v>
      </c>
      <c r="CW53" s="1312"/>
      <c r="CX53" s="1312"/>
      <c r="CY53" s="1312"/>
      <c r="CZ53" s="1312"/>
      <c r="DA53" s="1312"/>
      <c r="DB53" s="1312"/>
      <c r="DC53" s="1312"/>
    </row>
    <row r="54" spans="1:109" x14ac:dyDescent="0.15">
      <c r="A54" s="403"/>
      <c r="B54" s="395"/>
      <c r="G54" s="1327"/>
      <c r="H54" s="1327"/>
      <c r="I54" s="1322"/>
      <c r="J54" s="1322"/>
      <c r="K54" s="1328"/>
      <c r="L54" s="1328"/>
      <c r="M54" s="1328"/>
      <c r="N54" s="1328"/>
      <c r="AM54" s="404"/>
      <c r="AN54" s="1329"/>
      <c r="AO54" s="1329"/>
      <c r="AP54" s="1329"/>
      <c r="AQ54" s="1329"/>
      <c r="AR54" s="1329"/>
      <c r="AS54" s="1329"/>
      <c r="AT54" s="1329"/>
      <c r="AU54" s="1329"/>
      <c r="AV54" s="1329"/>
      <c r="AW54" s="1329"/>
      <c r="AX54" s="1329"/>
      <c r="AY54" s="1329"/>
      <c r="AZ54" s="1329"/>
      <c r="BA54" s="1329"/>
      <c r="BB54" s="1329"/>
      <c r="BC54" s="1329"/>
      <c r="BD54" s="1329"/>
      <c r="BE54" s="1329"/>
      <c r="BF54" s="1329"/>
      <c r="BG54" s="1329"/>
      <c r="BH54" s="1329"/>
      <c r="BI54" s="1329"/>
      <c r="BJ54" s="1329"/>
      <c r="BK54" s="1329"/>
      <c r="BL54" s="1329"/>
      <c r="BM54" s="1329"/>
      <c r="BN54" s="1329"/>
      <c r="BO54" s="1329"/>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x14ac:dyDescent="0.15">
      <c r="A55" s="403"/>
      <c r="B55" s="395"/>
      <c r="G55" s="1322"/>
      <c r="H55" s="1322"/>
      <c r="I55" s="1322"/>
      <c r="J55" s="1322"/>
      <c r="K55" s="1328"/>
      <c r="L55" s="1328"/>
      <c r="M55" s="1328"/>
      <c r="N55" s="1328"/>
      <c r="AN55" s="1326" t="s">
        <v>610</v>
      </c>
      <c r="AO55" s="1326"/>
      <c r="AP55" s="1326"/>
      <c r="AQ55" s="1326"/>
      <c r="AR55" s="1326"/>
      <c r="AS55" s="1326"/>
      <c r="AT55" s="1326"/>
      <c r="AU55" s="1326"/>
      <c r="AV55" s="1326"/>
      <c r="AW55" s="1326"/>
      <c r="AX55" s="1326"/>
      <c r="AY55" s="1326"/>
      <c r="AZ55" s="1326"/>
      <c r="BA55" s="1326"/>
      <c r="BB55" s="1329" t="s">
        <v>608</v>
      </c>
      <c r="BC55" s="1329"/>
      <c r="BD55" s="1329"/>
      <c r="BE55" s="1329"/>
      <c r="BF55" s="1329"/>
      <c r="BG55" s="1329"/>
      <c r="BH55" s="1329"/>
      <c r="BI55" s="1329"/>
      <c r="BJ55" s="1329"/>
      <c r="BK55" s="1329"/>
      <c r="BL55" s="1329"/>
      <c r="BM55" s="1329"/>
      <c r="BN55" s="1329"/>
      <c r="BO55" s="1329"/>
      <c r="BP55" s="1312">
        <v>0</v>
      </c>
      <c r="BQ55" s="1312"/>
      <c r="BR55" s="1312"/>
      <c r="BS55" s="1312"/>
      <c r="BT55" s="1312"/>
      <c r="BU55" s="1312"/>
      <c r="BV55" s="1312"/>
      <c r="BW55" s="1312"/>
      <c r="BX55" s="1312">
        <v>0</v>
      </c>
      <c r="BY55" s="1312"/>
      <c r="BZ55" s="1312"/>
      <c r="CA55" s="1312"/>
      <c r="CB55" s="1312"/>
      <c r="CC55" s="1312"/>
      <c r="CD55" s="1312"/>
      <c r="CE55" s="1312"/>
      <c r="CF55" s="1312">
        <v>0</v>
      </c>
      <c r="CG55" s="1312"/>
      <c r="CH55" s="1312"/>
      <c r="CI55" s="1312"/>
      <c r="CJ55" s="1312"/>
      <c r="CK55" s="1312"/>
      <c r="CL55" s="1312"/>
      <c r="CM55" s="1312"/>
      <c r="CN55" s="1312">
        <v>0</v>
      </c>
      <c r="CO55" s="1312"/>
      <c r="CP55" s="1312"/>
      <c r="CQ55" s="1312"/>
      <c r="CR55" s="1312"/>
      <c r="CS55" s="1312"/>
      <c r="CT55" s="1312"/>
      <c r="CU55" s="1312"/>
      <c r="CV55" s="1312">
        <v>0</v>
      </c>
      <c r="CW55" s="1312"/>
      <c r="CX55" s="1312"/>
      <c r="CY55" s="1312"/>
      <c r="CZ55" s="1312"/>
      <c r="DA55" s="1312"/>
      <c r="DB55" s="1312"/>
      <c r="DC55" s="1312"/>
    </row>
    <row r="56" spans="1:109" x14ac:dyDescent="0.15">
      <c r="A56" s="403"/>
      <c r="B56" s="395"/>
      <c r="G56" s="1322"/>
      <c r="H56" s="1322"/>
      <c r="I56" s="1322"/>
      <c r="J56" s="1322"/>
      <c r="K56" s="1328"/>
      <c r="L56" s="1328"/>
      <c r="M56" s="1328"/>
      <c r="N56" s="1328"/>
      <c r="AN56" s="1326"/>
      <c r="AO56" s="1326"/>
      <c r="AP56" s="1326"/>
      <c r="AQ56" s="1326"/>
      <c r="AR56" s="1326"/>
      <c r="AS56" s="1326"/>
      <c r="AT56" s="1326"/>
      <c r="AU56" s="1326"/>
      <c r="AV56" s="1326"/>
      <c r="AW56" s="1326"/>
      <c r="AX56" s="1326"/>
      <c r="AY56" s="1326"/>
      <c r="AZ56" s="1326"/>
      <c r="BA56" s="1326"/>
      <c r="BB56" s="1329"/>
      <c r="BC56" s="1329"/>
      <c r="BD56" s="1329"/>
      <c r="BE56" s="1329"/>
      <c r="BF56" s="1329"/>
      <c r="BG56" s="1329"/>
      <c r="BH56" s="1329"/>
      <c r="BI56" s="1329"/>
      <c r="BJ56" s="1329"/>
      <c r="BK56" s="1329"/>
      <c r="BL56" s="1329"/>
      <c r="BM56" s="1329"/>
      <c r="BN56" s="1329"/>
      <c r="BO56" s="1329"/>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403" customFormat="1" x14ac:dyDescent="0.15">
      <c r="B57" s="407"/>
      <c r="G57" s="1322"/>
      <c r="H57" s="1322"/>
      <c r="I57" s="1331"/>
      <c r="J57" s="1331"/>
      <c r="K57" s="1328"/>
      <c r="L57" s="1328"/>
      <c r="M57" s="1328"/>
      <c r="N57" s="1328"/>
      <c r="AM57" s="388"/>
      <c r="AN57" s="1326"/>
      <c r="AO57" s="1326"/>
      <c r="AP57" s="1326"/>
      <c r="AQ57" s="1326"/>
      <c r="AR57" s="1326"/>
      <c r="AS57" s="1326"/>
      <c r="AT57" s="1326"/>
      <c r="AU57" s="1326"/>
      <c r="AV57" s="1326"/>
      <c r="AW57" s="1326"/>
      <c r="AX57" s="1326"/>
      <c r="AY57" s="1326"/>
      <c r="AZ57" s="1326"/>
      <c r="BA57" s="1326"/>
      <c r="BB57" s="1329" t="s">
        <v>609</v>
      </c>
      <c r="BC57" s="1329"/>
      <c r="BD57" s="1329"/>
      <c r="BE57" s="1329"/>
      <c r="BF57" s="1329"/>
      <c r="BG57" s="1329"/>
      <c r="BH57" s="1329"/>
      <c r="BI57" s="1329"/>
      <c r="BJ57" s="1329"/>
      <c r="BK57" s="1329"/>
      <c r="BL57" s="1329"/>
      <c r="BM57" s="1329"/>
      <c r="BN57" s="1329"/>
      <c r="BO57" s="1329"/>
      <c r="BP57" s="1312">
        <v>55.8</v>
      </c>
      <c r="BQ57" s="1312"/>
      <c r="BR57" s="1312"/>
      <c r="BS57" s="1312"/>
      <c r="BT57" s="1312"/>
      <c r="BU57" s="1312"/>
      <c r="BV57" s="1312"/>
      <c r="BW57" s="1312"/>
      <c r="BX57" s="1312">
        <v>57.5</v>
      </c>
      <c r="BY57" s="1312"/>
      <c r="BZ57" s="1312"/>
      <c r="CA57" s="1312"/>
      <c r="CB57" s="1312"/>
      <c r="CC57" s="1312"/>
      <c r="CD57" s="1312"/>
      <c r="CE57" s="1312"/>
      <c r="CF57" s="1312">
        <v>58.4</v>
      </c>
      <c r="CG57" s="1312"/>
      <c r="CH57" s="1312"/>
      <c r="CI57" s="1312"/>
      <c r="CJ57" s="1312"/>
      <c r="CK57" s="1312"/>
      <c r="CL57" s="1312"/>
      <c r="CM57" s="1312"/>
      <c r="CN57" s="1312">
        <v>61.8</v>
      </c>
      <c r="CO57" s="1312"/>
      <c r="CP57" s="1312"/>
      <c r="CQ57" s="1312"/>
      <c r="CR57" s="1312"/>
      <c r="CS57" s="1312"/>
      <c r="CT57" s="1312"/>
      <c r="CU57" s="1312"/>
      <c r="CV57" s="1312">
        <v>62.3</v>
      </c>
      <c r="CW57" s="1312"/>
      <c r="CX57" s="1312"/>
      <c r="CY57" s="1312"/>
      <c r="CZ57" s="1312"/>
      <c r="DA57" s="1312"/>
      <c r="DB57" s="1312"/>
      <c r="DC57" s="1312"/>
      <c r="DD57" s="408"/>
      <c r="DE57" s="407"/>
    </row>
    <row r="58" spans="1:109" s="403" customFormat="1" x14ac:dyDescent="0.15">
      <c r="A58" s="388"/>
      <c r="B58" s="407"/>
      <c r="G58" s="1322"/>
      <c r="H58" s="1322"/>
      <c r="I58" s="1331"/>
      <c r="J58" s="1331"/>
      <c r="K58" s="1328"/>
      <c r="L58" s="1328"/>
      <c r="M58" s="1328"/>
      <c r="N58" s="1328"/>
      <c r="AM58" s="388"/>
      <c r="AN58" s="1326"/>
      <c r="AO58" s="1326"/>
      <c r="AP58" s="1326"/>
      <c r="AQ58" s="1326"/>
      <c r="AR58" s="1326"/>
      <c r="AS58" s="1326"/>
      <c r="AT58" s="1326"/>
      <c r="AU58" s="1326"/>
      <c r="AV58" s="1326"/>
      <c r="AW58" s="1326"/>
      <c r="AX58" s="1326"/>
      <c r="AY58" s="1326"/>
      <c r="AZ58" s="1326"/>
      <c r="BA58" s="1326"/>
      <c r="BB58" s="1329"/>
      <c r="BC58" s="1329"/>
      <c r="BD58" s="1329"/>
      <c r="BE58" s="1329"/>
      <c r="BF58" s="1329"/>
      <c r="BG58" s="1329"/>
      <c r="BH58" s="1329"/>
      <c r="BI58" s="1329"/>
      <c r="BJ58" s="1329"/>
      <c r="BK58" s="1329"/>
      <c r="BL58" s="1329"/>
      <c r="BM58" s="1329"/>
      <c r="BN58" s="1329"/>
      <c r="BO58" s="1329"/>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611</v>
      </c>
    </row>
    <row r="64" spans="1:109" x14ac:dyDescent="0.15">
      <c r="B64" s="395"/>
      <c r="G64" s="402"/>
      <c r="I64" s="415"/>
      <c r="J64" s="415"/>
      <c r="K64" s="415"/>
      <c r="L64" s="415"/>
      <c r="M64" s="415"/>
      <c r="N64" s="416"/>
      <c r="AM64" s="402"/>
      <c r="AN64" s="402" t="s">
        <v>605</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3" t="s">
        <v>614</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x14ac:dyDescent="0.15">
      <c r="B66" s="395"/>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x14ac:dyDescent="0.15">
      <c r="B67" s="395"/>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x14ac:dyDescent="0.15">
      <c r="B68" s="395"/>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x14ac:dyDescent="0.15">
      <c r="B69" s="395"/>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606</v>
      </c>
    </row>
    <row r="72" spans="2:107" x14ac:dyDescent="0.15">
      <c r="B72" s="395"/>
      <c r="G72" s="1322"/>
      <c r="H72" s="1322"/>
      <c r="I72" s="1322"/>
      <c r="J72" s="1322"/>
      <c r="K72" s="405"/>
      <c r="L72" s="405"/>
      <c r="M72" s="406"/>
      <c r="N72" s="406"/>
      <c r="AN72" s="1323"/>
      <c r="AO72" s="1324"/>
      <c r="AP72" s="1324"/>
      <c r="AQ72" s="1324"/>
      <c r="AR72" s="1324"/>
      <c r="AS72" s="1324"/>
      <c r="AT72" s="1324"/>
      <c r="AU72" s="1324"/>
      <c r="AV72" s="1324"/>
      <c r="AW72" s="1324"/>
      <c r="AX72" s="1324"/>
      <c r="AY72" s="1324"/>
      <c r="AZ72" s="1324"/>
      <c r="BA72" s="1324"/>
      <c r="BB72" s="1324"/>
      <c r="BC72" s="1324"/>
      <c r="BD72" s="1324"/>
      <c r="BE72" s="1324"/>
      <c r="BF72" s="1324"/>
      <c r="BG72" s="1324"/>
      <c r="BH72" s="1324"/>
      <c r="BI72" s="1324"/>
      <c r="BJ72" s="1324"/>
      <c r="BK72" s="1324"/>
      <c r="BL72" s="1324"/>
      <c r="BM72" s="1324"/>
      <c r="BN72" s="1324"/>
      <c r="BO72" s="1325"/>
      <c r="BP72" s="1326" t="s">
        <v>562</v>
      </c>
      <c r="BQ72" s="1326"/>
      <c r="BR72" s="1326"/>
      <c r="BS72" s="1326"/>
      <c r="BT72" s="1326"/>
      <c r="BU72" s="1326"/>
      <c r="BV72" s="1326"/>
      <c r="BW72" s="1326"/>
      <c r="BX72" s="1326" t="s">
        <v>563</v>
      </c>
      <c r="BY72" s="1326"/>
      <c r="BZ72" s="1326"/>
      <c r="CA72" s="1326"/>
      <c r="CB72" s="1326"/>
      <c r="CC72" s="1326"/>
      <c r="CD72" s="1326"/>
      <c r="CE72" s="1326"/>
      <c r="CF72" s="1326" t="s">
        <v>564</v>
      </c>
      <c r="CG72" s="1326"/>
      <c r="CH72" s="1326"/>
      <c r="CI72" s="1326"/>
      <c r="CJ72" s="1326"/>
      <c r="CK72" s="1326"/>
      <c r="CL72" s="1326"/>
      <c r="CM72" s="1326"/>
      <c r="CN72" s="1326" t="s">
        <v>565</v>
      </c>
      <c r="CO72" s="1326"/>
      <c r="CP72" s="1326"/>
      <c r="CQ72" s="1326"/>
      <c r="CR72" s="1326"/>
      <c r="CS72" s="1326"/>
      <c r="CT72" s="1326"/>
      <c r="CU72" s="1326"/>
      <c r="CV72" s="1326" t="s">
        <v>566</v>
      </c>
      <c r="CW72" s="1326"/>
      <c r="CX72" s="1326"/>
      <c r="CY72" s="1326"/>
      <c r="CZ72" s="1326"/>
      <c r="DA72" s="1326"/>
      <c r="DB72" s="1326"/>
      <c r="DC72" s="1326"/>
    </row>
    <row r="73" spans="2:107" x14ac:dyDescent="0.15">
      <c r="B73" s="395"/>
      <c r="G73" s="1327"/>
      <c r="H73" s="1327"/>
      <c r="I73" s="1327"/>
      <c r="J73" s="1327"/>
      <c r="K73" s="1332"/>
      <c r="L73" s="1332"/>
      <c r="M73" s="1332"/>
      <c r="N73" s="1332"/>
      <c r="AM73" s="404"/>
      <c r="AN73" s="1329" t="s">
        <v>607</v>
      </c>
      <c r="AO73" s="1329"/>
      <c r="AP73" s="1329"/>
      <c r="AQ73" s="1329"/>
      <c r="AR73" s="1329"/>
      <c r="AS73" s="1329"/>
      <c r="AT73" s="1329"/>
      <c r="AU73" s="1329"/>
      <c r="AV73" s="1329"/>
      <c r="AW73" s="1329"/>
      <c r="AX73" s="1329"/>
      <c r="AY73" s="1329"/>
      <c r="AZ73" s="1329"/>
      <c r="BA73" s="1329"/>
      <c r="BB73" s="1329" t="s">
        <v>608</v>
      </c>
      <c r="BC73" s="1329"/>
      <c r="BD73" s="1329"/>
      <c r="BE73" s="1329"/>
      <c r="BF73" s="1329"/>
      <c r="BG73" s="1329"/>
      <c r="BH73" s="1329"/>
      <c r="BI73" s="1329"/>
      <c r="BJ73" s="1329"/>
      <c r="BK73" s="1329"/>
      <c r="BL73" s="1329"/>
      <c r="BM73" s="1329"/>
      <c r="BN73" s="1329"/>
      <c r="BO73" s="1329"/>
      <c r="BP73" s="1312"/>
      <c r="BQ73" s="1312"/>
      <c r="BR73" s="1312"/>
      <c r="BS73" s="1312"/>
      <c r="BT73" s="1312"/>
      <c r="BU73" s="1312"/>
      <c r="BV73" s="1312"/>
      <c r="BW73" s="1312"/>
      <c r="BX73" s="1312"/>
      <c r="BY73" s="1312"/>
      <c r="BZ73" s="1312"/>
      <c r="CA73" s="1312"/>
      <c r="CB73" s="1312"/>
      <c r="CC73" s="1312"/>
      <c r="CD73" s="1312"/>
      <c r="CE73" s="1312"/>
      <c r="CF73" s="1312"/>
      <c r="CG73" s="1312"/>
      <c r="CH73" s="1312"/>
      <c r="CI73" s="1312"/>
      <c r="CJ73" s="1312"/>
      <c r="CK73" s="1312"/>
      <c r="CL73" s="1312"/>
      <c r="CM73" s="1312"/>
      <c r="CN73" s="1312"/>
      <c r="CO73" s="1312"/>
      <c r="CP73" s="1312"/>
      <c r="CQ73" s="1312"/>
      <c r="CR73" s="1312"/>
      <c r="CS73" s="1312"/>
      <c r="CT73" s="1312"/>
      <c r="CU73" s="1312"/>
      <c r="CV73" s="1312"/>
      <c r="CW73" s="1312"/>
      <c r="CX73" s="1312"/>
      <c r="CY73" s="1312"/>
      <c r="CZ73" s="1312"/>
      <c r="DA73" s="1312"/>
      <c r="DB73" s="1312"/>
      <c r="DC73" s="1312"/>
    </row>
    <row r="74" spans="2:107" x14ac:dyDescent="0.15">
      <c r="B74" s="395"/>
      <c r="G74" s="1327"/>
      <c r="H74" s="1327"/>
      <c r="I74" s="1327"/>
      <c r="J74" s="1327"/>
      <c r="K74" s="1332"/>
      <c r="L74" s="1332"/>
      <c r="M74" s="1332"/>
      <c r="N74" s="1332"/>
      <c r="AM74" s="404"/>
      <c r="AN74" s="1329"/>
      <c r="AO74" s="1329"/>
      <c r="AP74" s="1329"/>
      <c r="AQ74" s="1329"/>
      <c r="AR74" s="1329"/>
      <c r="AS74" s="1329"/>
      <c r="AT74" s="1329"/>
      <c r="AU74" s="1329"/>
      <c r="AV74" s="1329"/>
      <c r="AW74" s="1329"/>
      <c r="AX74" s="1329"/>
      <c r="AY74" s="1329"/>
      <c r="AZ74" s="1329"/>
      <c r="BA74" s="1329"/>
      <c r="BB74" s="1329"/>
      <c r="BC74" s="1329"/>
      <c r="BD74" s="1329"/>
      <c r="BE74" s="1329"/>
      <c r="BF74" s="1329"/>
      <c r="BG74" s="1329"/>
      <c r="BH74" s="1329"/>
      <c r="BI74" s="1329"/>
      <c r="BJ74" s="1329"/>
      <c r="BK74" s="1329"/>
      <c r="BL74" s="1329"/>
      <c r="BM74" s="1329"/>
      <c r="BN74" s="1329"/>
      <c r="BO74" s="1329"/>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x14ac:dyDescent="0.15">
      <c r="B75" s="395"/>
      <c r="G75" s="1327"/>
      <c r="H75" s="1327"/>
      <c r="I75" s="1322"/>
      <c r="J75" s="1322"/>
      <c r="K75" s="1328"/>
      <c r="L75" s="1328"/>
      <c r="M75" s="1328"/>
      <c r="N75" s="1328"/>
      <c r="AM75" s="404"/>
      <c r="AN75" s="1329"/>
      <c r="AO75" s="1329"/>
      <c r="AP75" s="1329"/>
      <c r="AQ75" s="1329"/>
      <c r="AR75" s="1329"/>
      <c r="AS75" s="1329"/>
      <c r="AT75" s="1329"/>
      <c r="AU75" s="1329"/>
      <c r="AV75" s="1329"/>
      <c r="AW75" s="1329"/>
      <c r="AX75" s="1329"/>
      <c r="AY75" s="1329"/>
      <c r="AZ75" s="1329"/>
      <c r="BA75" s="1329"/>
      <c r="BB75" s="1329" t="s">
        <v>612</v>
      </c>
      <c r="BC75" s="1329"/>
      <c r="BD75" s="1329"/>
      <c r="BE75" s="1329"/>
      <c r="BF75" s="1329"/>
      <c r="BG75" s="1329"/>
      <c r="BH75" s="1329"/>
      <c r="BI75" s="1329"/>
      <c r="BJ75" s="1329"/>
      <c r="BK75" s="1329"/>
      <c r="BL75" s="1329"/>
      <c r="BM75" s="1329"/>
      <c r="BN75" s="1329"/>
      <c r="BO75" s="1329"/>
      <c r="BP75" s="1312">
        <v>-1.9</v>
      </c>
      <c r="BQ75" s="1312"/>
      <c r="BR75" s="1312"/>
      <c r="BS75" s="1312"/>
      <c r="BT75" s="1312"/>
      <c r="BU75" s="1312"/>
      <c r="BV75" s="1312"/>
      <c r="BW75" s="1312"/>
      <c r="BX75" s="1312">
        <v>-3.2</v>
      </c>
      <c r="BY75" s="1312"/>
      <c r="BZ75" s="1312"/>
      <c r="CA75" s="1312"/>
      <c r="CB75" s="1312"/>
      <c r="CC75" s="1312"/>
      <c r="CD75" s="1312"/>
      <c r="CE75" s="1312"/>
      <c r="CF75" s="1312">
        <v>-3.1</v>
      </c>
      <c r="CG75" s="1312"/>
      <c r="CH75" s="1312"/>
      <c r="CI75" s="1312"/>
      <c r="CJ75" s="1312"/>
      <c r="CK75" s="1312"/>
      <c r="CL75" s="1312"/>
      <c r="CM75" s="1312"/>
      <c r="CN75" s="1312">
        <v>-2.4</v>
      </c>
      <c r="CO75" s="1312"/>
      <c r="CP75" s="1312"/>
      <c r="CQ75" s="1312"/>
      <c r="CR75" s="1312"/>
      <c r="CS75" s="1312"/>
      <c r="CT75" s="1312"/>
      <c r="CU75" s="1312"/>
      <c r="CV75" s="1312">
        <v>-1.3</v>
      </c>
      <c r="CW75" s="1312"/>
      <c r="CX75" s="1312"/>
      <c r="CY75" s="1312"/>
      <c r="CZ75" s="1312"/>
      <c r="DA75" s="1312"/>
      <c r="DB75" s="1312"/>
      <c r="DC75" s="1312"/>
    </row>
    <row r="76" spans="2:107" x14ac:dyDescent="0.15">
      <c r="B76" s="395"/>
      <c r="G76" s="1327"/>
      <c r="H76" s="1327"/>
      <c r="I76" s="1322"/>
      <c r="J76" s="1322"/>
      <c r="K76" s="1328"/>
      <c r="L76" s="1328"/>
      <c r="M76" s="1328"/>
      <c r="N76" s="1328"/>
      <c r="AM76" s="404"/>
      <c r="AN76" s="1329"/>
      <c r="AO76" s="1329"/>
      <c r="AP76" s="1329"/>
      <c r="AQ76" s="1329"/>
      <c r="AR76" s="1329"/>
      <c r="AS76" s="1329"/>
      <c r="AT76" s="1329"/>
      <c r="AU76" s="1329"/>
      <c r="AV76" s="1329"/>
      <c r="AW76" s="1329"/>
      <c r="AX76" s="1329"/>
      <c r="AY76" s="1329"/>
      <c r="AZ76" s="1329"/>
      <c r="BA76" s="1329"/>
      <c r="BB76" s="1329"/>
      <c r="BC76" s="1329"/>
      <c r="BD76" s="1329"/>
      <c r="BE76" s="1329"/>
      <c r="BF76" s="1329"/>
      <c r="BG76" s="1329"/>
      <c r="BH76" s="1329"/>
      <c r="BI76" s="1329"/>
      <c r="BJ76" s="1329"/>
      <c r="BK76" s="1329"/>
      <c r="BL76" s="1329"/>
      <c r="BM76" s="1329"/>
      <c r="BN76" s="1329"/>
      <c r="BO76" s="1329"/>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x14ac:dyDescent="0.15">
      <c r="B77" s="395"/>
      <c r="G77" s="1322"/>
      <c r="H77" s="1322"/>
      <c r="I77" s="1322"/>
      <c r="J77" s="1322"/>
      <c r="K77" s="1332"/>
      <c r="L77" s="1332"/>
      <c r="M77" s="1332"/>
      <c r="N77" s="1332"/>
      <c r="AN77" s="1326" t="s">
        <v>610</v>
      </c>
      <c r="AO77" s="1326"/>
      <c r="AP77" s="1326"/>
      <c r="AQ77" s="1326"/>
      <c r="AR77" s="1326"/>
      <c r="AS77" s="1326"/>
      <c r="AT77" s="1326"/>
      <c r="AU77" s="1326"/>
      <c r="AV77" s="1326"/>
      <c r="AW77" s="1326"/>
      <c r="AX77" s="1326"/>
      <c r="AY77" s="1326"/>
      <c r="AZ77" s="1326"/>
      <c r="BA77" s="1326"/>
      <c r="BB77" s="1329" t="s">
        <v>608</v>
      </c>
      <c r="BC77" s="1329"/>
      <c r="BD77" s="1329"/>
      <c r="BE77" s="1329"/>
      <c r="BF77" s="1329"/>
      <c r="BG77" s="1329"/>
      <c r="BH77" s="1329"/>
      <c r="BI77" s="1329"/>
      <c r="BJ77" s="1329"/>
      <c r="BK77" s="1329"/>
      <c r="BL77" s="1329"/>
      <c r="BM77" s="1329"/>
      <c r="BN77" s="1329"/>
      <c r="BO77" s="1329"/>
      <c r="BP77" s="1312">
        <v>0</v>
      </c>
      <c r="BQ77" s="1312"/>
      <c r="BR77" s="1312"/>
      <c r="BS77" s="1312"/>
      <c r="BT77" s="1312"/>
      <c r="BU77" s="1312"/>
      <c r="BV77" s="1312"/>
      <c r="BW77" s="1312"/>
      <c r="BX77" s="1312">
        <v>0</v>
      </c>
      <c r="BY77" s="1312"/>
      <c r="BZ77" s="1312"/>
      <c r="CA77" s="1312"/>
      <c r="CB77" s="1312"/>
      <c r="CC77" s="1312"/>
      <c r="CD77" s="1312"/>
      <c r="CE77" s="1312"/>
      <c r="CF77" s="1312">
        <v>0</v>
      </c>
      <c r="CG77" s="1312"/>
      <c r="CH77" s="1312"/>
      <c r="CI77" s="1312"/>
      <c r="CJ77" s="1312"/>
      <c r="CK77" s="1312"/>
      <c r="CL77" s="1312"/>
      <c r="CM77" s="1312"/>
      <c r="CN77" s="1312">
        <v>0</v>
      </c>
      <c r="CO77" s="1312"/>
      <c r="CP77" s="1312"/>
      <c r="CQ77" s="1312"/>
      <c r="CR77" s="1312"/>
      <c r="CS77" s="1312"/>
      <c r="CT77" s="1312"/>
      <c r="CU77" s="1312"/>
      <c r="CV77" s="1312">
        <v>0</v>
      </c>
      <c r="CW77" s="1312"/>
      <c r="CX77" s="1312"/>
      <c r="CY77" s="1312"/>
      <c r="CZ77" s="1312"/>
      <c r="DA77" s="1312"/>
      <c r="DB77" s="1312"/>
      <c r="DC77" s="1312"/>
    </row>
    <row r="78" spans="2:107" x14ac:dyDescent="0.15">
      <c r="B78" s="395"/>
      <c r="G78" s="1322"/>
      <c r="H78" s="1322"/>
      <c r="I78" s="1322"/>
      <c r="J78" s="1322"/>
      <c r="K78" s="1332"/>
      <c r="L78" s="1332"/>
      <c r="M78" s="1332"/>
      <c r="N78" s="1332"/>
      <c r="AN78" s="1326"/>
      <c r="AO78" s="1326"/>
      <c r="AP78" s="1326"/>
      <c r="AQ78" s="1326"/>
      <c r="AR78" s="1326"/>
      <c r="AS78" s="1326"/>
      <c r="AT78" s="1326"/>
      <c r="AU78" s="1326"/>
      <c r="AV78" s="1326"/>
      <c r="AW78" s="1326"/>
      <c r="AX78" s="1326"/>
      <c r="AY78" s="1326"/>
      <c r="AZ78" s="1326"/>
      <c r="BA78" s="1326"/>
      <c r="BB78" s="1329"/>
      <c r="BC78" s="1329"/>
      <c r="BD78" s="1329"/>
      <c r="BE78" s="1329"/>
      <c r="BF78" s="1329"/>
      <c r="BG78" s="1329"/>
      <c r="BH78" s="1329"/>
      <c r="BI78" s="1329"/>
      <c r="BJ78" s="1329"/>
      <c r="BK78" s="1329"/>
      <c r="BL78" s="1329"/>
      <c r="BM78" s="1329"/>
      <c r="BN78" s="1329"/>
      <c r="BO78" s="1329"/>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x14ac:dyDescent="0.15">
      <c r="B79" s="395"/>
      <c r="G79" s="1322"/>
      <c r="H79" s="1322"/>
      <c r="I79" s="1331"/>
      <c r="J79" s="1331"/>
      <c r="K79" s="1333"/>
      <c r="L79" s="1333"/>
      <c r="M79" s="1333"/>
      <c r="N79" s="1333"/>
      <c r="AN79" s="1326"/>
      <c r="AO79" s="1326"/>
      <c r="AP79" s="1326"/>
      <c r="AQ79" s="1326"/>
      <c r="AR79" s="1326"/>
      <c r="AS79" s="1326"/>
      <c r="AT79" s="1326"/>
      <c r="AU79" s="1326"/>
      <c r="AV79" s="1326"/>
      <c r="AW79" s="1326"/>
      <c r="AX79" s="1326"/>
      <c r="AY79" s="1326"/>
      <c r="AZ79" s="1326"/>
      <c r="BA79" s="1326"/>
      <c r="BB79" s="1329" t="s">
        <v>612</v>
      </c>
      <c r="BC79" s="1329"/>
      <c r="BD79" s="1329"/>
      <c r="BE79" s="1329"/>
      <c r="BF79" s="1329"/>
      <c r="BG79" s="1329"/>
      <c r="BH79" s="1329"/>
      <c r="BI79" s="1329"/>
      <c r="BJ79" s="1329"/>
      <c r="BK79" s="1329"/>
      <c r="BL79" s="1329"/>
      <c r="BM79" s="1329"/>
      <c r="BN79" s="1329"/>
      <c r="BO79" s="1329"/>
      <c r="BP79" s="1312">
        <v>7.2</v>
      </c>
      <c r="BQ79" s="1312"/>
      <c r="BR79" s="1312"/>
      <c r="BS79" s="1312"/>
      <c r="BT79" s="1312"/>
      <c r="BU79" s="1312"/>
      <c r="BV79" s="1312"/>
      <c r="BW79" s="1312"/>
      <c r="BX79" s="1312">
        <v>6</v>
      </c>
      <c r="BY79" s="1312"/>
      <c r="BZ79" s="1312"/>
      <c r="CA79" s="1312"/>
      <c r="CB79" s="1312"/>
      <c r="CC79" s="1312"/>
      <c r="CD79" s="1312"/>
      <c r="CE79" s="1312"/>
      <c r="CF79" s="1312">
        <v>5.6</v>
      </c>
      <c r="CG79" s="1312"/>
      <c r="CH79" s="1312"/>
      <c r="CI79" s="1312"/>
      <c r="CJ79" s="1312"/>
      <c r="CK79" s="1312"/>
      <c r="CL79" s="1312"/>
      <c r="CM79" s="1312"/>
      <c r="CN79" s="1312">
        <v>5.3</v>
      </c>
      <c r="CO79" s="1312"/>
      <c r="CP79" s="1312"/>
      <c r="CQ79" s="1312"/>
      <c r="CR79" s="1312"/>
      <c r="CS79" s="1312"/>
      <c r="CT79" s="1312"/>
      <c r="CU79" s="1312"/>
      <c r="CV79" s="1312">
        <v>5.8</v>
      </c>
      <c r="CW79" s="1312"/>
      <c r="CX79" s="1312"/>
      <c r="CY79" s="1312"/>
      <c r="CZ79" s="1312"/>
      <c r="DA79" s="1312"/>
      <c r="DB79" s="1312"/>
      <c r="DC79" s="1312"/>
    </row>
    <row r="80" spans="2:107" x14ac:dyDescent="0.15">
      <c r="B80" s="395"/>
      <c r="G80" s="1322"/>
      <c r="H80" s="1322"/>
      <c r="I80" s="1331"/>
      <c r="J80" s="1331"/>
      <c r="K80" s="1333"/>
      <c r="L80" s="1333"/>
      <c r="M80" s="1333"/>
      <c r="N80" s="1333"/>
      <c r="AN80" s="1326"/>
      <c r="AO80" s="1326"/>
      <c r="AP80" s="1326"/>
      <c r="AQ80" s="1326"/>
      <c r="AR80" s="1326"/>
      <c r="AS80" s="1326"/>
      <c r="AT80" s="1326"/>
      <c r="AU80" s="1326"/>
      <c r="AV80" s="1326"/>
      <c r="AW80" s="1326"/>
      <c r="AX80" s="1326"/>
      <c r="AY80" s="1326"/>
      <c r="AZ80" s="1326"/>
      <c r="BA80" s="1326"/>
      <c r="BB80" s="1329"/>
      <c r="BC80" s="1329"/>
      <c r="BD80" s="1329"/>
      <c r="BE80" s="1329"/>
      <c r="BF80" s="1329"/>
      <c r="BG80" s="1329"/>
      <c r="BH80" s="1329"/>
      <c r="BI80" s="1329"/>
      <c r="BJ80" s="1329"/>
      <c r="BK80" s="1329"/>
      <c r="BL80" s="1329"/>
      <c r="BM80" s="1329"/>
      <c r="BN80" s="1329"/>
      <c r="BO80" s="1329"/>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BzU5TqzsjdrxSNRyFQi2aOoQ/C4SXD3bg7W+5P7H/YKgeySwthzSx2Ari6Y5m9abTMX1O6z1MTWPq7UrMfQteA==" saltValue="JmiDU2xjH9evxALyidWJY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9E2B7-CAE9-4475-A005-F92987297ED1}">
  <sheetPr>
    <pageSetUpPr fitToPage="1"/>
  </sheetPr>
  <dimension ref="A1:DR125"/>
  <sheetViews>
    <sheetView showGridLines="0" topLeftCell="A100" zoomScale="80" zoomScaleNormal="8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508</v>
      </c>
    </row>
  </sheetData>
  <sheetProtection algorithmName="SHA-512" hashValue="XCWZM2qG2jKBdkPbd7BRJ4/XVN/5jZqcnZn6W9KUMIXFLi4G3RQCGuJNEXyQ2HTb1e8WilJV92msMt0BWhi2CQ==" saltValue="NMNRSGVg7Bjb9eYIG6lXr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44FCDF-65C1-4FEE-8B40-3DDCB49AAF54}">
  <sheetPr>
    <pageSetUpPr fitToPage="1"/>
  </sheetPr>
  <dimension ref="A1:DR125"/>
  <sheetViews>
    <sheetView showGridLines="0" topLeftCell="A94" zoomScale="80" zoomScaleNormal="8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508</v>
      </c>
    </row>
  </sheetData>
  <sheetProtection algorithmName="SHA-512" hashValue="HKJhCodKm4SgB+t9ff1ZrK/uvrpJFeNmcS2zXyWjB0C/jdQW+NkkDKPiM/BH3xdG0LHU+kYBK5+U5S8/Bwc5xw==" saltValue="X1GQUZkviheEawOULgsEz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zoomScaleNormal="100"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53</v>
      </c>
      <c r="E2" s="155"/>
      <c r="F2" s="156" t="s">
        <v>559</v>
      </c>
      <c r="G2" s="157"/>
      <c r="H2" s="158"/>
    </row>
    <row r="3" spans="1:8" x14ac:dyDescent="0.15">
      <c r="A3" s="154" t="s">
        <v>552</v>
      </c>
      <c r="B3" s="159"/>
      <c r="C3" s="160"/>
      <c r="D3" s="161">
        <v>500739</v>
      </c>
      <c r="E3" s="162"/>
      <c r="F3" s="163">
        <v>245039</v>
      </c>
      <c r="G3" s="164"/>
      <c r="H3" s="165"/>
    </row>
    <row r="4" spans="1:8" x14ac:dyDescent="0.15">
      <c r="A4" s="166"/>
      <c r="B4" s="167"/>
      <c r="C4" s="168"/>
      <c r="D4" s="169">
        <v>487305</v>
      </c>
      <c r="E4" s="170"/>
      <c r="F4" s="171">
        <v>108922</v>
      </c>
      <c r="G4" s="172"/>
      <c r="H4" s="173"/>
    </row>
    <row r="5" spans="1:8" x14ac:dyDescent="0.15">
      <c r="A5" s="154" t="s">
        <v>554</v>
      </c>
      <c r="B5" s="159"/>
      <c r="C5" s="160"/>
      <c r="D5" s="161">
        <v>265532</v>
      </c>
      <c r="E5" s="162"/>
      <c r="F5" s="163">
        <v>237994</v>
      </c>
      <c r="G5" s="164"/>
      <c r="H5" s="165"/>
    </row>
    <row r="6" spans="1:8" x14ac:dyDescent="0.15">
      <c r="A6" s="166"/>
      <c r="B6" s="167"/>
      <c r="C6" s="168"/>
      <c r="D6" s="169">
        <v>235313</v>
      </c>
      <c r="E6" s="170"/>
      <c r="F6" s="171">
        <v>110361</v>
      </c>
      <c r="G6" s="172"/>
      <c r="H6" s="173"/>
    </row>
    <row r="7" spans="1:8" x14ac:dyDescent="0.15">
      <c r="A7" s="154" t="s">
        <v>555</v>
      </c>
      <c r="B7" s="159"/>
      <c r="C7" s="160"/>
      <c r="D7" s="161">
        <v>250794</v>
      </c>
      <c r="E7" s="162"/>
      <c r="F7" s="163">
        <v>267911</v>
      </c>
      <c r="G7" s="164"/>
      <c r="H7" s="165"/>
    </row>
    <row r="8" spans="1:8" x14ac:dyDescent="0.15">
      <c r="A8" s="166"/>
      <c r="B8" s="167"/>
      <c r="C8" s="168"/>
      <c r="D8" s="169">
        <v>172405</v>
      </c>
      <c r="E8" s="170"/>
      <c r="F8" s="171">
        <v>106425</v>
      </c>
      <c r="G8" s="172"/>
      <c r="H8" s="173"/>
    </row>
    <row r="9" spans="1:8" x14ac:dyDescent="0.15">
      <c r="A9" s="154" t="s">
        <v>556</v>
      </c>
      <c r="B9" s="159"/>
      <c r="C9" s="160"/>
      <c r="D9" s="161">
        <v>298016</v>
      </c>
      <c r="E9" s="162"/>
      <c r="F9" s="163">
        <v>228215</v>
      </c>
      <c r="G9" s="164"/>
      <c r="H9" s="165"/>
    </row>
    <row r="10" spans="1:8" x14ac:dyDescent="0.15">
      <c r="A10" s="166"/>
      <c r="B10" s="167"/>
      <c r="C10" s="168"/>
      <c r="D10" s="169">
        <v>231976</v>
      </c>
      <c r="E10" s="170"/>
      <c r="F10" s="171">
        <v>117571</v>
      </c>
      <c r="G10" s="172"/>
      <c r="H10" s="173"/>
    </row>
    <row r="11" spans="1:8" x14ac:dyDescent="0.15">
      <c r="A11" s="154" t="s">
        <v>557</v>
      </c>
      <c r="B11" s="159"/>
      <c r="C11" s="160"/>
      <c r="D11" s="161">
        <v>619575</v>
      </c>
      <c r="E11" s="162"/>
      <c r="F11" s="163">
        <v>264232</v>
      </c>
      <c r="G11" s="164"/>
      <c r="H11" s="165"/>
    </row>
    <row r="12" spans="1:8" x14ac:dyDescent="0.15">
      <c r="A12" s="166"/>
      <c r="B12" s="167"/>
      <c r="C12" s="174"/>
      <c r="D12" s="169">
        <v>606689</v>
      </c>
      <c r="E12" s="170"/>
      <c r="F12" s="171">
        <v>133959</v>
      </c>
      <c r="G12" s="172"/>
      <c r="H12" s="173"/>
    </row>
    <row r="13" spans="1:8" x14ac:dyDescent="0.15">
      <c r="A13" s="154"/>
      <c r="B13" s="159"/>
      <c r="C13" s="175"/>
      <c r="D13" s="176">
        <v>386931</v>
      </c>
      <c r="E13" s="177"/>
      <c r="F13" s="178">
        <v>248678</v>
      </c>
      <c r="G13" s="179"/>
      <c r="H13" s="165"/>
    </row>
    <row r="14" spans="1:8" x14ac:dyDescent="0.15">
      <c r="A14" s="166"/>
      <c r="B14" s="167"/>
      <c r="C14" s="168"/>
      <c r="D14" s="169">
        <v>346738</v>
      </c>
      <c r="E14" s="170"/>
      <c r="F14" s="171">
        <v>115448</v>
      </c>
      <c r="G14" s="172"/>
      <c r="H14" s="173"/>
    </row>
    <row r="17" spans="1:11" x14ac:dyDescent="0.15">
      <c r="A17" s="150" t="s">
        <v>54</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55</v>
      </c>
      <c r="B19" s="180">
        <f>ROUND(VALUE(SUBSTITUTE(実質収支比率等に係る経年分析!F$48,"▲","-")),2)</f>
        <v>3.59</v>
      </c>
      <c r="C19" s="180">
        <f>ROUND(VALUE(SUBSTITUTE(実質収支比率等に係る経年分析!G$48,"▲","-")),2)</f>
        <v>3.71</v>
      </c>
      <c r="D19" s="180">
        <f>ROUND(VALUE(SUBSTITUTE(実質収支比率等に係る経年分析!H$48,"▲","-")),2)</f>
        <v>3.36</v>
      </c>
      <c r="E19" s="180">
        <f>ROUND(VALUE(SUBSTITUTE(実質収支比率等に係る経年分析!I$48,"▲","-")),2)</f>
        <v>3.56</v>
      </c>
      <c r="F19" s="180">
        <f>ROUND(VALUE(SUBSTITUTE(実質収支比率等に係る経年分析!J$48,"▲","-")),2)</f>
        <v>8.2799999999999994</v>
      </c>
    </row>
    <row r="20" spans="1:11" x14ac:dyDescent="0.15">
      <c r="A20" s="180" t="s">
        <v>56</v>
      </c>
      <c r="B20" s="180">
        <f>ROUND(VALUE(SUBSTITUTE(実質収支比率等に係る経年分析!F$47,"▲","-")),2)</f>
        <v>91.47</v>
      </c>
      <c r="C20" s="180">
        <f>ROUND(VALUE(SUBSTITUTE(実質収支比率等に係る経年分析!G$47,"▲","-")),2)</f>
        <v>109.9</v>
      </c>
      <c r="D20" s="180">
        <f>ROUND(VALUE(SUBSTITUTE(実質収支比率等に係る経年分析!H$47,"▲","-")),2)</f>
        <v>120.61</v>
      </c>
      <c r="E20" s="180">
        <f>ROUND(VALUE(SUBSTITUTE(実質収支比率等に係る経年分析!I$47,"▲","-")),2)</f>
        <v>136.13999999999999</v>
      </c>
      <c r="F20" s="180">
        <f>ROUND(VALUE(SUBSTITUTE(実質収支比率等に係る経年分析!J$47,"▲","-")),2)</f>
        <v>131.69</v>
      </c>
    </row>
    <row r="21" spans="1:11" x14ac:dyDescent="0.15">
      <c r="A21" s="180" t="s">
        <v>57</v>
      </c>
      <c r="B21" s="180">
        <f>IF(ISNUMBER(VALUE(SUBSTITUTE(実質収支比率等に係る経年分析!F$49,"▲","-"))),ROUND(VALUE(SUBSTITUTE(実質収支比率等に係る経年分析!F$49,"▲","-")),2),NA())</f>
        <v>28.4</v>
      </c>
      <c r="C21" s="180">
        <f>IF(ISNUMBER(VALUE(SUBSTITUTE(実質収支比率等に係る経年分析!G$49,"▲","-"))),ROUND(VALUE(SUBSTITUTE(実質収支比率等に係る経年分析!G$49,"▲","-")),2),NA())</f>
        <v>20.09</v>
      </c>
      <c r="D21" s="180">
        <f>IF(ISNUMBER(VALUE(SUBSTITUTE(実質収支比率等に係る経年分析!H$49,"▲","-"))),ROUND(VALUE(SUBSTITUTE(実質収支比率等に係る経年分析!H$49,"▲","-")),2),NA())</f>
        <v>15.29</v>
      </c>
      <c r="E21" s="180">
        <f>IF(ISNUMBER(VALUE(SUBSTITUTE(実質収支比率等に係る経年分析!I$49,"▲","-"))),ROUND(VALUE(SUBSTITUTE(実質収支比率等に係る経年分析!I$49,"▲","-")),2),NA())</f>
        <v>16.71</v>
      </c>
      <c r="F21" s="180">
        <f>IF(ISNUMBER(VALUE(SUBSTITUTE(実質収支比率等に係る経年分析!J$49,"▲","-"))),ROUND(VALUE(SUBSTITUTE(実質収支比率等に係る経年分析!J$49,"▲","-")),2),NA())</f>
        <v>5.04</v>
      </c>
    </row>
    <row r="24" spans="1:11" x14ac:dyDescent="0.15">
      <c r="A24" s="150" t="s">
        <v>58</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59</v>
      </c>
      <c r="C26" s="181" t="s">
        <v>60</v>
      </c>
      <c r="D26" s="181" t="s">
        <v>59</v>
      </c>
      <c r="E26" s="181" t="s">
        <v>60</v>
      </c>
      <c r="F26" s="181" t="s">
        <v>59</v>
      </c>
      <c r="G26" s="181" t="s">
        <v>60</v>
      </c>
      <c r="H26" s="181" t="s">
        <v>59</v>
      </c>
      <c r="I26" s="181" t="s">
        <v>60</v>
      </c>
      <c r="J26" s="181" t="s">
        <v>59</v>
      </c>
      <c r="K26" s="181" t="s">
        <v>60</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天龍村営下水道事業特別会計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0.04</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0.05</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0.03</v>
      </c>
    </row>
    <row r="32" spans="1:11" x14ac:dyDescent="0.15">
      <c r="A32" s="181" t="str">
        <f>IF(連結実質赤字比率に係る赤字・黒字の構成分析!C$38="",NA(),連結実質赤字比率に係る赤字・黒字の構成分析!C$38)</f>
        <v>天龍村後期高齢者医療保険特別会計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0.05</v>
      </c>
    </row>
    <row r="33" spans="1:16" x14ac:dyDescent="0.15">
      <c r="A33" s="181" t="str">
        <f>IF(連結実質赤字比率に係る赤字・黒字の構成分析!C$37="",NA(),連結実質赤字比率に係る赤字・黒字の構成分析!C$37)</f>
        <v>天龍村営水道特別会計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0.09</v>
      </c>
    </row>
    <row r="34" spans="1:16" x14ac:dyDescent="0.15">
      <c r="A34" s="181" t="str">
        <f>IF(連結実質赤字比率に係る赤字・黒字の構成分析!C$36="",NA(),連結実質赤字比率に係る赤字・黒字の構成分析!C$36)</f>
        <v>天龍村介護保険特別会計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7.0000000000000007E-2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0.15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0.23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0.15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0.12</v>
      </c>
    </row>
    <row r="35" spans="1:16" x14ac:dyDescent="0.15">
      <c r="A35" s="181" t="str">
        <f>IF(連結実質赤字比率に係る赤字・黒字の構成分析!C$35="",NA(),連結実質赤字比率に係る赤字・黒字の構成分析!C$35)</f>
        <v>天龍村国民健康保険特別会計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0.76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0.67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0.64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0.44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0.47</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3.59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3.35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3.56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8.27</v>
      </c>
    </row>
    <row r="39" spans="1:16" x14ac:dyDescent="0.15">
      <c r="A39" s="150" t="s">
        <v>61</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62</v>
      </c>
      <c r="C41" s="182"/>
      <c r="D41" s="182" t="s">
        <v>63</v>
      </c>
      <c r="E41" s="182" t="s">
        <v>62</v>
      </c>
      <c r="F41" s="182"/>
      <c r="G41" s="182" t="s">
        <v>63</v>
      </c>
      <c r="H41" s="182" t="s">
        <v>62</v>
      </c>
      <c r="I41" s="182"/>
      <c r="J41" s="182" t="s">
        <v>63</v>
      </c>
      <c r="K41" s="182" t="s">
        <v>62</v>
      </c>
      <c r="L41" s="182"/>
      <c r="M41" s="182" t="s">
        <v>63</v>
      </c>
      <c r="N41" s="182" t="s">
        <v>62</v>
      </c>
      <c r="O41" s="182"/>
      <c r="P41" s="182" t="s">
        <v>63</v>
      </c>
    </row>
    <row r="42" spans="1:16" x14ac:dyDescent="0.15">
      <c r="A42" s="182" t="s">
        <v>64</v>
      </c>
      <c r="B42" s="182"/>
      <c r="C42" s="182"/>
      <c r="D42" s="182">
        <f>'実質公債費比率（分子）の構造'!K$52</f>
        <v>270</v>
      </c>
      <c r="E42" s="182"/>
      <c r="F42" s="182"/>
      <c r="G42" s="182">
        <f>'実質公債費比率（分子）の構造'!L$52</f>
        <v>235</v>
      </c>
      <c r="H42" s="182"/>
      <c r="I42" s="182"/>
      <c r="J42" s="182">
        <f>'実質公債費比率（分子）の構造'!M$52</f>
        <v>282</v>
      </c>
      <c r="K42" s="182"/>
      <c r="L42" s="182"/>
      <c r="M42" s="182">
        <f>'実質公債費比率（分子）の構造'!N$52</f>
        <v>279</v>
      </c>
      <c r="N42" s="182"/>
      <c r="O42" s="182"/>
      <c r="P42" s="182">
        <f>'実質公債費比率（分子）の構造'!O$52</f>
        <v>290</v>
      </c>
    </row>
    <row r="43" spans="1:16" x14ac:dyDescent="0.15">
      <c r="A43" s="182" t="s">
        <v>65</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66</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67</v>
      </c>
      <c r="B45" s="182">
        <f>'実質公債費比率（分子）の構造'!K$49</f>
        <v>3</v>
      </c>
      <c r="C45" s="182"/>
      <c r="D45" s="182"/>
      <c r="E45" s="182">
        <f>'実質公債費比率（分子）の構造'!L$49</f>
        <v>3</v>
      </c>
      <c r="F45" s="182"/>
      <c r="G45" s="182"/>
      <c r="H45" s="182">
        <f>'実質公債費比率（分子）の構造'!M$49</f>
        <v>3</v>
      </c>
      <c r="I45" s="182"/>
      <c r="J45" s="182"/>
      <c r="K45" s="182">
        <f>'実質公債費比率（分子）の構造'!N$49</f>
        <v>1</v>
      </c>
      <c r="L45" s="182"/>
      <c r="M45" s="182"/>
      <c r="N45" s="182">
        <f>'実質公債費比率（分子）の構造'!O$49</f>
        <v>1</v>
      </c>
      <c r="O45" s="182"/>
      <c r="P45" s="182"/>
    </row>
    <row r="46" spans="1:16" x14ac:dyDescent="0.15">
      <c r="A46" s="182" t="s">
        <v>68</v>
      </c>
      <c r="B46" s="182">
        <f>'実質公債費比率（分子）の構造'!K$48</f>
        <v>29</v>
      </c>
      <c r="C46" s="182"/>
      <c r="D46" s="182"/>
      <c r="E46" s="182">
        <f>'実質公債費比率（分子）の構造'!L$48</f>
        <v>34</v>
      </c>
      <c r="F46" s="182"/>
      <c r="G46" s="182"/>
      <c r="H46" s="182">
        <f>'実質公債費比率（分子）の構造'!M$48</f>
        <v>31</v>
      </c>
      <c r="I46" s="182"/>
      <c r="J46" s="182"/>
      <c r="K46" s="182">
        <f>'実質公債費比率（分子）の構造'!N$48</f>
        <v>28</v>
      </c>
      <c r="L46" s="182"/>
      <c r="M46" s="182"/>
      <c r="N46" s="182">
        <f>'実質公債費比率（分子）の構造'!O$48</f>
        <v>31</v>
      </c>
      <c r="O46" s="182"/>
      <c r="P46" s="182"/>
    </row>
    <row r="47" spans="1:16" x14ac:dyDescent="0.15">
      <c r="A47" s="182" t="s">
        <v>69</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70</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71</v>
      </c>
      <c r="B49" s="182">
        <f>'実質公債費比率（分子）の構造'!K$45</f>
        <v>203</v>
      </c>
      <c r="C49" s="182"/>
      <c r="D49" s="182"/>
      <c r="E49" s="182">
        <f>'実質公債費比率（分子）の構造'!L$45</f>
        <v>154</v>
      </c>
      <c r="F49" s="182"/>
      <c r="G49" s="182"/>
      <c r="H49" s="182">
        <f>'実質公債費比率（分子）の構造'!M$45</f>
        <v>222</v>
      </c>
      <c r="I49" s="182"/>
      <c r="J49" s="182"/>
      <c r="K49" s="182">
        <f>'実質公債費比率（分子）の構造'!N$45</f>
        <v>239</v>
      </c>
      <c r="L49" s="182"/>
      <c r="M49" s="182"/>
      <c r="N49" s="182">
        <f>'実質公債費比率（分子）の構造'!O$45</f>
        <v>252</v>
      </c>
      <c r="O49" s="182"/>
      <c r="P49" s="182"/>
    </row>
    <row r="50" spans="1:16" x14ac:dyDescent="0.15">
      <c r="A50" s="182" t="s">
        <v>72</v>
      </c>
      <c r="B50" s="182" t="e">
        <f>NA()</f>
        <v>#N/A</v>
      </c>
      <c r="C50" s="182">
        <f>IF(ISNUMBER('実質公債費比率（分子）の構造'!K$53),'実質公債費比率（分子）の構造'!K$53,NA())</f>
        <v>-35</v>
      </c>
      <c r="D50" s="182" t="e">
        <f>NA()</f>
        <v>#N/A</v>
      </c>
      <c r="E50" s="182" t="e">
        <f>NA()</f>
        <v>#N/A</v>
      </c>
      <c r="F50" s="182">
        <f>IF(ISNUMBER('実質公債費比率（分子）の構造'!L$53),'実質公債費比率（分子）の構造'!L$53,NA())</f>
        <v>-44</v>
      </c>
      <c r="G50" s="182" t="e">
        <f>NA()</f>
        <v>#N/A</v>
      </c>
      <c r="H50" s="182" t="e">
        <f>NA()</f>
        <v>#N/A</v>
      </c>
      <c r="I50" s="182">
        <f>IF(ISNUMBER('実質公債費比率（分子）の構造'!M$53),'実質公債費比率（分子）の構造'!M$53,NA())</f>
        <v>-26</v>
      </c>
      <c r="J50" s="182" t="e">
        <f>NA()</f>
        <v>#N/A</v>
      </c>
      <c r="K50" s="182" t="e">
        <f>NA()</f>
        <v>#N/A</v>
      </c>
      <c r="L50" s="182">
        <f>IF(ISNUMBER('実質公債費比率（分子）の構造'!N$53),'実質公債費比率（分子）の構造'!N$53,NA())</f>
        <v>-11</v>
      </c>
      <c r="M50" s="182" t="e">
        <f>NA()</f>
        <v>#N/A</v>
      </c>
      <c r="N50" s="182" t="e">
        <f>NA()</f>
        <v>#N/A</v>
      </c>
      <c r="O50" s="182">
        <f>IF(ISNUMBER('実質公債費比率（分子）の構造'!O$53),'実質公債費比率（分子）の構造'!O$53,NA())</f>
        <v>-6</v>
      </c>
      <c r="P50" s="182" t="e">
        <f>NA()</f>
        <v>#N/A</v>
      </c>
    </row>
    <row r="53" spans="1:16" x14ac:dyDescent="0.15">
      <c r="A53" s="150" t="s">
        <v>73</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74</v>
      </c>
      <c r="C55" s="181"/>
      <c r="D55" s="181" t="s">
        <v>75</v>
      </c>
      <c r="E55" s="181" t="s">
        <v>74</v>
      </c>
      <c r="F55" s="181"/>
      <c r="G55" s="181" t="s">
        <v>75</v>
      </c>
      <c r="H55" s="181" t="s">
        <v>74</v>
      </c>
      <c r="I55" s="181"/>
      <c r="J55" s="181" t="s">
        <v>75</v>
      </c>
      <c r="K55" s="181" t="s">
        <v>74</v>
      </c>
      <c r="L55" s="181"/>
      <c r="M55" s="181" t="s">
        <v>75</v>
      </c>
      <c r="N55" s="181" t="s">
        <v>74</v>
      </c>
      <c r="O55" s="181"/>
      <c r="P55" s="181" t="s">
        <v>75</v>
      </c>
    </row>
    <row r="56" spans="1:16" x14ac:dyDescent="0.15">
      <c r="A56" s="181" t="s">
        <v>44</v>
      </c>
      <c r="B56" s="181"/>
      <c r="C56" s="181"/>
      <c r="D56" s="181">
        <f>'将来負担比率（分子）の構造'!I$52</f>
        <v>2395</v>
      </c>
      <c r="E56" s="181"/>
      <c r="F56" s="181"/>
      <c r="G56" s="181">
        <f>'将来負担比率（分子）の構造'!J$52</f>
        <v>2508</v>
      </c>
      <c r="H56" s="181"/>
      <c r="I56" s="181"/>
      <c r="J56" s="181">
        <f>'将来負担比率（分子）の構造'!K$52</f>
        <v>2438</v>
      </c>
      <c r="K56" s="181"/>
      <c r="L56" s="181"/>
      <c r="M56" s="181">
        <f>'将来負担比率（分子）の構造'!L$52</f>
        <v>2371</v>
      </c>
      <c r="N56" s="181"/>
      <c r="O56" s="181"/>
      <c r="P56" s="181">
        <f>'将来負担比率（分子）の構造'!M$52</f>
        <v>2403</v>
      </c>
    </row>
    <row r="57" spans="1:16" x14ac:dyDescent="0.15">
      <c r="A57" s="181" t="s">
        <v>43</v>
      </c>
      <c r="B57" s="181"/>
      <c r="C57" s="181"/>
      <c r="D57" s="181">
        <f>'将来負担比率（分子）の構造'!I$51</f>
        <v>73</v>
      </c>
      <c r="E57" s="181"/>
      <c r="F57" s="181"/>
      <c r="G57" s="181">
        <f>'将来負担比率（分子）の構造'!J$51</f>
        <v>87</v>
      </c>
      <c r="H57" s="181"/>
      <c r="I57" s="181"/>
      <c r="J57" s="181">
        <f>'将来負担比率（分子）の構造'!K$51</f>
        <v>57</v>
      </c>
      <c r="K57" s="181"/>
      <c r="L57" s="181"/>
      <c r="M57" s="181">
        <f>'将来負担比率（分子）の構造'!L$51</f>
        <v>54</v>
      </c>
      <c r="N57" s="181"/>
      <c r="O57" s="181"/>
      <c r="P57" s="181">
        <f>'将来負担比率（分子）の構造'!M$51</f>
        <v>36</v>
      </c>
    </row>
    <row r="58" spans="1:16" x14ac:dyDescent="0.15">
      <c r="A58" s="181" t="s">
        <v>42</v>
      </c>
      <c r="B58" s="181"/>
      <c r="C58" s="181"/>
      <c r="D58" s="181">
        <f>'将来負担比率（分子）の構造'!I$50</f>
        <v>1801</v>
      </c>
      <c r="E58" s="181"/>
      <c r="F58" s="181"/>
      <c r="G58" s="181">
        <f>'将来負担比率（分子）の構造'!J$50</f>
        <v>2034</v>
      </c>
      <c r="H58" s="181"/>
      <c r="I58" s="181"/>
      <c r="J58" s="181">
        <f>'将来負担比率（分子）の構造'!K$50</f>
        <v>2211</v>
      </c>
      <c r="K58" s="181"/>
      <c r="L58" s="181"/>
      <c r="M58" s="181">
        <f>'将来負担比率（分子）の構造'!L$50</f>
        <v>2361</v>
      </c>
      <c r="N58" s="181"/>
      <c r="O58" s="181"/>
      <c r="P58" s="181">
        <f>'将来負担比率（分子）の構造'!M$50</f>
        <v>2379</v>
      </c>
    </row>
    <row r="59" spans="1:16" x14ac:dyDescent="0.15">
      <c r="A59" s="181" t="s">
        <v>40</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39</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37</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36</v>
      </c>
      <c r="B62" s="181">
        <f>'将来負担比率（分子）の構造'!I$45</f>
        <v>584</v>
      </c>
      <c r="C62" s="181"/>
      <c r="D62" s="181"/>
      <c r="E62" s="181">
        <f>'将来負担比率（分子）の構造'!J$45</f>
        <v>591</v>
      </c>
      <c r="F62" s="181"/>
      <c r="G62" s="181"/>
      <c r="H62" s="181">
        <f>'将来負担比率（分子）の構造'!K$45</f>
        <v>608</v>
      </c>
      <c r="I62" s="181"/>
      <c r="J62" s="181"/>
      <c r="K62" s="181">
        <f>'将来負担比率（分子）の構造'!L$45</f>
        <v>573</v>
      </c>
      <c r="L62" s="181"/>
      <c r="M62" s="181"/>
      <c r="N62" s="181">
        <f>'将来負担比率（分子）の構造'!M$45</f>
        <v>592</v>
      </c>
      <c r="O62" s="181"/>
      <c r="P62" s="181"/>
    </row>
    <row r="63" spans="1:16" x14ac:dyDescent="0.15">
      <c r="A63" s="181" t="s">
        <v>35</v>
      </c>
      <c r="B63" s="181">
        <f>'将来負担比率（分子）の構造'!I$44</f>
        <v>12</v>
      </c>
      <c r="C63" s="181"/>
      <c r="D63" s="181"/>
      <c r="E63" s="181">
        <f>'将来負担比率（分子）の構造'!J$44</f>
        <v>30</v>
      </c>
      <c r="F63" s="181"/>
      <c r="G63" s="181"/>
      <c r="H63" s="181">
        <f>'将来負担比率（分子）の構造'!K$44</f>
        <v>64</v>
      </c>
      <c r="I63" s="181"/>
      <c r="J63" s="181"/>
      <c r="K63" s="181">
        <f>'将来負担比率（分子）の構造'!L$44</f>
        <v>53</v>
      </c>
      <c r="L63" s="181"/>
      <c r="M63" s="181"/>
      <c r="N63" s="181">
        <f>'将来負担比率（分子）の構造'!M$44</f>
        <v>45</v>
      </c>
      <c r="O63" s="181"/>
      <c r="P63" s="181"/>
    </row>
    <row r="64" spans="1:16" x14ac:dyDescent="0.15">
      <c r="A64" s="181" t="s">
        <v>34</v>
      </c>
      <c r="B64" s="181">
        <f>'将来負担比率（分子）の構造'!I$43</f>
        <v>366</v>
      </c>
      <c r="C64" s="181"/>
      <c r="D64" s="181"/>
      <c r="E64" s="181">
        <f>'将来負担比率（分子）の構造'!J$43</f>
        <v>354</v>
      </c>
      <c r="F64" s="181"/>
      <c r="G64" s="181"/>
      <c r="H64" s="181">
        <f>'将来負担比率（分子）の構造'!K$43</f>
        <v>332</v>
      </c>
      <c r="I64" s="181"/>
      <c r="J64" s="181"/>
      <c r="K64" s="181">
        <f>'将来負担比率（分子）の構造'!L$43</f>
        <v>316</v>
      </c>
      <c r="L64" s="181"/>
      <c r="M64" s="181"/>
      <c r="N64" s="181">
        <f>'将来負担比率（分子）の構造'!M$43</f>
        <v>292</v>
      </c>
      <c r="O64" s="181"/>
      <c r="P64" s="181"/>
    </row>
    <row r="65" spans="1:16" x14ac:dyDescent="0.15">
      <c r="A65" s="181" t="s">
        <v>33</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f>'将来負担比率（分子）の構造'!M$42</f>
        <v>258</v>
      </c>
      <c r="O65" s="181"/>
      <c r="P65" s="181"/>
    </row>
    <row r="66" spans="1:16" x14ac:dyDescent="0.15">
      <c r="A66" s="181" t="s">
        <v>32</v>
      </c>
      <c r="B66" s="181">
        <f>'将来負担比率（分子）の構造'!I$41</f>
        <v>2000</v>
      </c>
      <c r="C66" s="181"/>
      <c r="D66" s="181"/>
      <c r="E66" s="181">
        <f>'将来負担比率（分子）の構造'!J$41</f>
        <v>2028</v>
      </c>
      <c r="F66" s="181"/>
      <c r="G66" s="181"/>
      <c r="H66" s="181">
        <f>'将来負担比率（分子）の構造'!K$41</f>
        <v>1984</v>
      </c>
      <c r="I66" s="181"/>
      <c r="J66" s="181"/>
      <c r="K66" s="181">
        <f>'将来負担比率（分子）の構造'!L$41</f>
        <v>1945</v>
      </c>
      <c r="L66" s="181"/>
      <c r="M66" s="181"/>
      <c r="N66" s="181">
        <f>'将来負担比率（分子）の構造'!M$41</f>
        <v>2328</v>
      </c>
      <c r="O66" s="181"/>
      <c r="P66" s="181"/>
    </row>
    <row r="67" spans="1:16" x14ac:dyDescent="0.15">
      <c r="A67" s="181" t="s">
        <v>76</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77</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78</v>
      </c>
      <c r="B72" s="185">
        <f>基金残高に係る経年分析!F55</f>
        <v>1658</v>
      </c>
      <c r="C72" s="185">
        <f>基金残高に係る経年分析!G55</f>
        <v>1801</v>
      </c>
      <c r="D72" s="185">
        <f>基金残高に係る経年分析!H55</f>
        <v>1751</v>
      </c>
    </row>
    <row r="73" spans="1:16" x14ac:dyDescent="0.15">
      <c r="A73" s="184" t="s">
        <v>79</v>
      </c>
      <c r="B73" s="185">
        <f>基金残高に係る経年分析!F56</f>
        <v>284</v>
      </c>
      <c r="C73" s="185">
        <f>基金残高に係る経年分析!G56</f>
        <v>270</v>
      </c>
      <c r="D73" s="185">
        <f>基金残高に係る経年分析!H56</f>
        <v>307</v>
      </c>
    </row>
    <row r="74" spans="1:16" x14ac:dyDescent="0.15">
      <c r="A74" s="184" t="s">
        <v>80</v>
      </c>
      <c r="B74" s="185">
        <f>基金残高に係る経年分析!F57</f>
        <v>164</v>
      </c>
      <c r="C74" s="185">
        <f>基金残高に係る経年分析!G57</f>
        <v>180</v>
      </c>
      <c r="D74" s="185">
        <f>基金残高に係る経年分析!H57</f>
        <v>206</v>
      </c>
    </row>
  </sheetData>
  <sheetProtection algorithmName="SHA-512" hashValue="cgK2QTOh80bC+xwSflhXlEln6FO706+FY/Cc84hT5JtaFC+1vB9EtqxvczAFsztTxwfT9F5Yf6PEg30gCQaNUQ==" saltValue="s8939NUKMtDG3xBzfYlYB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2021-10-13T05:45:47Z</cp:lastPrinted>
  <dcterms:created xsi:type="dcterms:W3CDTF">2021-02-05T02:37:34Z</dcterms:created>
  <dcterms:modified xsi:type="dcterms:W3CDTF">2021-11-01T01:49:20Z</dcterms:modified>
  <cp:category/>
</cp:coreProperties>
</file>