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0 共有\04 ホームページ\"/>
    </mc:Choice>
  </mc:AlternateContent>
  <workbookProtection workbookPassword="8649" lockStructure="1"/>
  <bookViews>
    <workbookView xWindow="240" yWindow="60" windowWidth="14940" windowHeight="7872"/>
  </bookViews>
  <sheets>
    <sheet name="法非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S6" i="5"/>
  <c r="AY8" i="4" s="1"/>
  <c r="R6" i="5"/>
  <c r="AQ8" i="4" s="1"/>
  <c r="Q6" i="5"/>
  <c r="AI8" i="4" s="1"/>
  <c r="P6" i="5"/>
  <c r="O6" i="5"/>
  <c r="N6" i="5"/>
  <c r="M6" i="5"/>
  <c r="L6" i="5"/>
  <c r="K6" i="5"/>
  <c r="R8" i="4" s="1"/>
  <c r="J6" i="5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I10" i="4"/>
  <c r="Z10" i="4"/>
  <c r="R10" i="4"/>
  <c r="J10" i="4"/>
  <c r="B10" i="4"/>
  <c r="Z8" i="4"/>
  <c r="J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<sst xmlns="http://schemas.openxmlformats.org/spreadsheetml/2006/main" count="218" uniqueCount="108">
  <si>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</si>
  <si>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</si>
  <si>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</si>
  <si>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</si>
  <si>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</si>
  <si>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</si>
  <si>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</si>
  <si>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</si>
  <si>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</si>
  <si>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</si>
  <si>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</si>
  <si>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</si>
  <si>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</si>
  <si>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</si>
  <si>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</si>
  <si>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</si>
  <si>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</si>
  <si>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</si>
  <si>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</si>
  <si>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</si>
  <si>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</si>
  <si>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</si>
  <si>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</si>
  <si>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</si>
  <si>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</si>
  <si>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</si>
  <si>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</si>
  <si>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</si>
  <si>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</si>
  <si>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</si>
  <si>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</si>
  <si>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</si>
  <si>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</si>
  <si>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</si>
  <si>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</si>
  <si>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</si>
  <si>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</si>
  <si>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</si>
  <si>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</si>
  <si>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</si>
  <si>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</si>
  <si>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</si>
  <si>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</si>
  <si>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</si>
  <si>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</si>
  <si>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</si>
  <si>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</si>
  <si>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</si>
  <si>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</si>
  <si>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</si>
  <si>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</si>
  <si>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</si>
  <si>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</si>
  <si>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</si>
  <si>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</si>
  <si>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</si>
  <si>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</si>
  <si>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</si>
  <si>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</si>
  <si>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</si>
  <si>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</si>
  <si>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</si>
  <si>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</si>
  <si>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</si>
  <si>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</si>
  <si>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</si>
  <si>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</si>
  <si>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</si>
  <si>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</si>
  <si>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</si>
  <si>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</si>
  <si>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</si>
  <si>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</si>
  <si>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</si>
  <si>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</si>
  <si>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</si>
  <si>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</si>
  <si>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</si>
  <si>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</si>
  <si>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</si>
  <si>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</si>
  <si>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</si>
  <si>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</si>
  <si>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</si>
  <si>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</si>
  <si>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</si>
  <si>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</si>
  <si>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</si>
  <si>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</si>
  <si>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</si>
  <si>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</si>
  <si>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</si>
  <si>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</si>
  <si>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長野県　天龍村</t>
  </si>
  <si>
    <t>法非適用</t>
  </si>
  <si>
    <t>水道事業</t>
  </si>
  <si>
    <t>簡易水道事業</t>
  </si>
  <si>
    <t>D4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</si>
  <si>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</si>
  <si>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</si>
  <si>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</si>
  <si>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</si>
  <si>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</si>
  <si>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</si>
  <si>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</si>
  <si>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今後も人口は減少傾向で推移すると考えられますが、水道は住民生活にとって重要な役割を果たしていますので、相応の公費負担はやむを得ない事と考えております。
　平成29年度からは、事務の代替執行制度を活用し、長野県企業局と連携し、技術面での支援や設計費用の削減を図るほか、簡易水道統合により、国庫補助事業を継続的に活用し、施設の更新を行っていきます。</t>
    <rPh sb="1" eb="3">
      <t>コンゴ</t>
    </rPh>
    <rPh sb="4" eb="6">
      <t>ジンコウ</t>
    </rPh>
    <rPh sb="7" eb="9">
      <t>ゲンショウ</t>
    </rPh>
    <rPh sb="9" eb="11">
      <t>ケイコウ</t>
    </rPh>
    <rPh sb="12" eb="14">
      <t>スイイ</t>
    </rPh>
    <rPh sb="17" eb="18">
      <t>カンガ</t>
    </rPh>
    <rPh sb="25" eb="27">
      <t>スイドウ</t>
    </rPh>
    <rPh sb="28" eb="30">
      <t>ジュウミン</t>
    </rPh>
    <rPh sb="30" eb="32">
      <t>セイカツ</t>
    </rPh>
    <rPh sb="36" eb="38">
      <t>ジュウヨウ</t>
    </rPh>
    <rPh sb="39" eb="41">
      <t>ヤクワリ</t>
    </rPh>
    <rPh sb="42" eb="43">
      <t>ハ</t>
    </rPh>
    <rPh sb="52" eb="54">
      <t>ソウオウ</t>
    </rPh>
    <rPh sb="55" eb="57">
      <t>コウヒ</t>
    </rPh>
    <rPh sb="57" eb="59">
      <t>フタン</t>
    </rPh>
    <rPh sb="63" eb="64">
      <t>エ</t>
    </rPh>
    <rPh sb="66" eb="67">
      <t>コト</t>
    </rPh>
    <rPh sb="68" eb="69">
      <t>カンガ</t>
    </rPh>
    <rPh sb="78" eb="80">
      <t>ヘイセイ</t>
    </rPh>
    <rPh sb="82" eb="84">
      <t>ネンド</t>
    </rPh>
    <rPh sb="88" eb="90">
      <t>ジム</t>
    </rPh>
    <rPh sb="91" eb="93">
      <t>ダイタイ</t>
    </rPh>
    <rPh sb="93" eb="95">
      <t>シッコウ</t>
    </rPh>
    <rPh sb="95" eb="97">
      <t>セイド</t>
    </rPh>
    <rPh sb="98" eb="100">
      <t>カツヨウ</t>
    </rPh>
    <rPh sb="102" eb="105">
      <t>ナガノケン</t>
    </rPh>
    <rPh sb="105" eb="108">
      <t>キギョウキョク</t>
    </rPh>
    <rPh sb="109" eb="111">
      <t>レンケイ</t>
    </rPh>
    <rPh sb="113" eb="116">
      <t>ギジュツメン</t>
    </rPh>
    <rPh sb="118" eb="120">
      <t>シエン</t>
    </rPh>
    <rPh sb="121" eb="123">
      <t>セッケイ</t>
    </rPh>
    <rPh sb="123" eb="125">
      <t>ヒヨウ</t>
    </rPh>
    <rPh sb="126" eb="128">
      <t>サクゲン</t>
    </rPh>
    <rPh sb="129" eb="130">
      <t>ハカ</t>
    </rPh>
    <rPh sb="134" eb="136">
      <t>カンイ</t>
    </rPh>
    <rPh sb="136" eb="138">
      <t>スイドウ</t>
    </rPh>
    <rPh sb="138" eb="140">
      <t>トウゴウ</t>
    </rPh>
    <rPh sb="144" eb="146">
      <t>コッコ</t>
    </rPh>
    <rPh sb="146" eb="148">
      <t>ホジョ</t>
    </rPh>
    <rPh sb="148" eb="150">
      <t>ジギョウ</t>
    </rPh>
    <rPh sb="151" eb="154">
      <t>ケイゾクテキ</t>
    </rPh>
    <rPh sb="155" eb="157">
      <t>カツヨウ</t>
    </rPh>
    <rPh sb="159" eb="161">
      <t>シセツ</t>
    </rPh>
    <rPh sb="162" eb="164">
      <t>コウシン</t>
    </rPh>
    <rPh sb="165" eb="166">
      <t>オコナ</t>
    </rPh>
    <phoneticPr fontId="4"/>
  </si>
  <si>
    <t>　現在、経年劣化による老朽化が進んでいます。平成26年度より、国庫補助事業にて水道管の布設替え工事を行い、徐々に管路の更新を行っていますが、突発的な漏水が発生する頻度も年々増加しているのが現状です。</t>
    <rPh sb="1" eb="3">
      <t>ゲンザイ</t>
    </rPh>
    <rPh sb="4" eb="6">
      <t>ケイネン</t>
    </rPh>
    <rPh sb="6" eb="8">
      <t>レッカ</t>
    </rPh>
    <rPh sb="11" eb="14">
      <t>ロウキュウカ</t>
    </rPh>
    <rPh sb="15" eb="16">
      <t>スス</t>
    </rPh>
    <rPh sb="22" eb="24">
      <t>ヘイセイ</t>
    </rPh>
    <rPh sb="26" eb="28">
      <t>ネンド</t>
    </rPh>
    <rPh sb="31" eb="33">
      <t>コッコ</t>
    </rPh>
    <rPh sb="33" eb="35">
      <t>ホジョ</t>
    </rPh>
    <rPh sb="35" eb="37">
      <t>ジギョウ</t>
    </rPh>
    <rPh sb="39" eb="42">
      <t>スイドウカン</t>
    </rPh>
    <rPh sb="43" eb="46">
      <t>フセツガ</t>
    </rPh>
    <rPh sb="47" eb="49">
      <t>コウジ</t>
    </rPh>
    <rPh sb="50" eb="51">
      <t>オコナ</t>
    </rPh>
    <rPh sb="53" eb="55">
      <t>ジョジョ</t>
    </rPh>
    <rPh sb="56" eb="58">
      <t>カンロ</t>
    </rPh>
    <rPh sb="59" eb="61">
      <t>コウシン</t>
    </rPh>
    <rPh sb="62" eb="63">
      <t>オコナ</t>
    </rPh>
    <rPh sb="70" eb="73">
      <t>トッパツテキ</t>
    </rPh>
    <rPh sb="74" eb="76">
      <t>ロウスイ</t>
    </rPh>
    <rPh sb="77" eb="79">
      <t>ハッセイ</t>
    </rPh>
    <rPh sb="81" eb="83">
      <t>ヒンド</t>
    </rPh>
    <rPh sb="84" eb="86">
      <t>ネンネン</t>
    </rPh>
    <rPh sb="86" eb="88">
      <t>ゾウカ</t>
    </rPh>
    <rPh sb="94" eb="96">
      <t>ゲンジョウ</t>
    </rPh>
    <phoneticPr fontId="4"/>
  </si>
  <si>
    <t>　①収益的収支比率と⑤料金回収率については、類似団体と比べて高い数値となっていますが、少子高齢化の影響により、給水収益は減少傾向にあり、地形的にも傾斜地が多く民家が点在し、施設数も多いため維持管理に相応の経費を要しています。加入者の方にも比較的高い水道料金を負担いただいていますが、費用の一部を一般会計からの繰入金で賄っている状況です。
　④企業債残高対給水収益比率については、減少傾向で推移していますが、平成26年度より地方債を活用し老朽管の布設替えを行っており、今後は増加傾向に推移すると考えられます。
　⑦施設利用率については、人口減少に伴って、規模が適正でない施設が多くなってきているため、今後も減少傾向で推移していくと考えられます。⑧有収率については、平成26年度に大きな漏水を修繕したことにより、増加していますが、建設後30年以上経過した施設が多いため、費用対効果を検討し、計画的な更新が必要です。</t>
    <rPh sb="2" eb="5">
      <t>シュウエキテキ</t>
    </rPh>
    <rPh sb="5" eb="7">
      <t>シュウシ</t>
    </rPh>
    <rPh sb="7" eb="9">
      <t>ヒリツ</t>
    </rPh>
    <rPh sb="11" eb="13">
      <t>リョウキン</t>
    </rPh>
    <rPh sb="13" eb="16">
      <t>カイシュウリツ</t>
    </rPh>
    <rPh sb="22" eb="24">
      <t>ルイジ</t>
    </rPh>
    <rPh sb="24" eb="26">
      <t>ダンタイ</t>
    </rPh>
    <rPh sb="27" eb="28">
      <t>クラ</t>
    </rPh>
    <rPh sb="30" eb="31">
      <t>タカ</t>
    </rPh>
    <rPh sb="32" eb="34">
      <t>スウチ</t>
    </rPh>
    <rPh sb="43" eb="45">
      <t>ショウシ</t>
    </rPh>
    <rPh sb="45" eb="48">
      <t>コウレイカ</t>
    </rPh>
    <rPh sb="49" eb="51">
      <t>エイキョウ</t>
    </rPh>
    <rPh sb="55" eb="57">
      <t>キュウスイ</t>
    </rPh>
    <rPh sb="57" eb="59">
      <t>シュウエキ</t>
    </rPh>
    <rPh sb="60" eb="62">
      <t>ゲンショウ</t>
    </rPh>
    <rPh sb="62" eb="64">
      <t>ケイコウ</t>
    </rPh>
    <rPh sb="68" eb="71">
      <t>チケイテキ</t>
    </rPh>
    <rPh sb="73" eb="76">
      <t>ケイシャチ</t>
    </rPh>
    <rPh sb="77" eb="78">
      <t>オオ</t>
    </rPh>
    <rPh sb="79" eb="81">
      <t>ミンカ</t>
    </rPh>
    <rPh sb="82" eb="84">
      <t>テンザイ</t>
    </rPh>
    <rPh sb="86" eb="89">
      <t>シセツスウ</t>
    </rPh>
    <rPh sb="90" eb="91">
      <t>オオ</t>
    </rPh>
    <rPh sb="94" eb="96">
      <t>イジ</t>
    </rPh>
    <rPh sb="105" eb="106">
      <t>ヨウ</t>
    </rPh>
    <rPh sb="171" eb="174">
      <t>キギョウサイ</t>
    </rPh>
    <rPh sb="174" eb="176">
      <t>ザンダカ</t>
    </rPh>
    <rPh sb="176" eb="177">
      <t>タイ</t>
    </rPh>
    <rPh sb="177" eb="179">
      <t>キュウスイ</t>
    </rPh>
    <rPh sb="179" eb="181">
      <t>シュウエキ</t>
    </rPh>
    <rPh sb="181" eb="183">
      <t>ヒリツ</t>
    </rPh>
    <rPh sb="189" eb="191">
      <t>ゲンショウ</t>
    </rPh>
    <rPh sb="191" eb="193">
      <t>ケイコウ</t>
    </rPh>
    <rPh sb="194" eb="196">
      <t>スイイ</t>
    </rPh>
    <rPh sb="203" eb="205">
      <t>ヘイセイ</t>
    </rPh>
    <rPh sb="207" eb="209">
      <t>ネンド</t>
    </rPh>
    <rPh sb="211" eb="214">
      <t>チホウサイ</t>
    </rPh>
    <rPh sb="215" eb="217">
      <t>カツヨウ</t>
    </rPh>
    <rPh sb="233" eb="235">
      <t>コンゴ</t>
    </rPh>
    <rPh sb="236" eb="238">
      <t>ゾウカ</t>
    </rPh>
    <rPh sb="238" eb="240">
      <t>ケイコウ</t>
    </rPh>
    <rPh sb="241" eb="243">
      <t>スイイ</t>
    </rPh>
    <rPh sb="246" eb="247">
      <t>カンガ</t>
    </rPh>
    <rPh sb="256" eb="258">
      <t>シセツ</t>
    </rPh>
    <rPh sb="258" eb="261">
      <t>リヨウリツ</t>
    </rPh>
    <rPh sb="267" eb="269">
      <t>ジンコウ</t>
    </rPh>
    <rPh sb="269" eb="271">
      <t>ゲンショウ</t>
    </rPh>
    <rPh sb="272" eb="273">
      <t>トモナ</t>
    </rPh>
    <rPh sb="276" eb="278">
      <t>キボ</t>
    </rPh>
    <rPh sb="279" eb="281">
      <t>テキセイ</t>
    </rPh>
    <rPh sb="284" eb="286">
      <t>シセツ</t>
    </rPh>
    <rPh sb="287" eb="288">
      <t>オオ</t>
    </rPh>
    <rPh sb="299" eb="301">
      <t>コンゴ</t>
    </rPh>
    <rPh sb="302" eb="304">
      <t>ゲンショウ</t>
    </rPh>
    <rPh sb="304" eb="306">
      <t>ケイコウ</t>
    </rPh>
    <rPh sb="307" eb="309">
      <t>スイイ</t>
    </rPh>
    <rPh sb="314" eb="315">
      <t>カンガ</t>
    </rPh>
    <rPh sb="322" eb="324">
      <t>ユウシュウ</t>
    </rPh>
    <rPh sb="324" eb="325">
      <t>リツ</t>
    </rPh>
    <rPh sb="331" eb="333">
      <t>ヘイセイ</t>
    </rPh>
    <rPh sb="335" eb="337">
      <t>ネンド</t>
    </rPh>
    <rPh sb="338" eb="339">
      <t>オオ</t>
    </rPh>
    <rPh sb="341" eb="343">
      <t>ロウスイ</t>
    </rPh>
    <rPh sb="344" eb="346">
      <t>シュウゼン</t>
    </rPh>
    <rPh sb="354" eb="356">
      <t>ゾウカ</t>
    </rPh>
    <rPh sb="363" eb="366">
      <t>ケンセツゴ</t>
    </rPh>
    <rPh sb="368" eb="369">
      <t>ネン</t>
    </rPh>
    <rPh sb="369" eb="371">
      <t>イジョウ</t>
    </rPh>
    <rPh sb="371" eb="373">
      <t>ケイカ</t>
    </rPh>
    <rPh sb="375" eb="377">
      <t>シセツ</t>
    </rPh>
    <rPh sb="378" eb="379">
      <t>オオ</t>
    </rPh>
    <rPh sb="383" eb="385">
      <t>ヒヨウ</t>
    </rPh>
    <rPh sb="385" eb="388">
      <t>タイコウカ</t>
    </rPh>
    <rPh sb="389" eb="391">
      <t>ケントウ</t>
    </rPh>
    <rPh sb="393" eb="396">
      <t>ケイカクテキ</t>
    </rPh>
    <rPh sb="397" eb="399">
      <t>コウシン</t>
    </rPh>
    <rPh sb="400" eb="402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</si>
</sst>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1.22</c:v>
                </c:pt>
                <c:pt idx="4" formatCode="#,##0.00;&quot;△&quot;#,##0.00;&quot;-&quot;">
                  <c:v>0.71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582208"/>
        <c:axId val="324714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0.61</c:v>
                </c:pt>
                <c:pt idx="1">
                  <c:v>0.37</c:v>
                </c:pt>
                <c:pt idx="2">
                  <c:v>0.7</c:v>
                </c:pt>
                <c:pt idx="3">
                  <c:v>0.91</c:v>
                </c:pt>
                <c:pt idx="4">
                  <c:v>1.26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582208"/>
        <c:axId val="324714136"/>
      </c:lineChart>
      <c:dateAx>
        <c:axId val="324582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4714136"/>
        <c:crosses val="autoZero"/>
        <c:auto val="1"/>
        <c:lblOffset val="100"/>
        <c:baseTimeUnit val="years"/>
      </c:dateAx>
      <c:valAx>
        <c:axId val="324714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4582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40.840000000000003</c:v>
                </c:pt>
                <c:pt idx="1">
                  <c:v>39.33</c:v>
                </c:pt>
                <c:pt idx="2">
                  <c:v>36.630000000000003</c:v>
                </c:pt>
                <c:pt idx="3">
                  <c:v>38.299999999999997</c:v>
                </c:pt>
                <c:pt idx="4">
                  <c:v>31.52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344040"/>
        <c:axId val="326344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50.66</c:v>
                </c:pt>
                <c:pt idx="1">
                  <c:v>51.11</c:v>
                </c:pt>
                <c:pt idx="2">
                  <c:v>50.49</c:v>
                </c:pt>
                <c:pt idx="3">
                  <c:v>48.36</c:v>
                </c:pt>
                <c:pt idx="4">
                  <c:v>48.7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344040"/>
        <c:axId val="326344432"/>
      </c:lineChart>
      <c:dateAx>
        <c:axId val="326344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6344432"/>
        <c:crosses val="autoZero"/>
        <c:auto val="1"/>
        <c:lblOffset val="100"/>
        <c:baseTimeUnit val="years"/>
      </c:dateAx>
      <c:valAx>
        <c:axId val="326344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6344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69.36</c:v>
                </c:pt>
                <c:pt idx="1">
                  <c:v>69.180000000000007</c:v>
                </c:pt>
                <c:pt idx="2">
                  <c:v>71.849999999999994</c:v>
                </c:pt>
                <c:pt idx="3">
                  <c:v>66.849999999999994</c:v>
                </c:pt>
                <c:pt idx="4">
                  <c:v>79.59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345608"/>
        <c:axId val="326346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74.13</c:v>
                </c:pt>
                <c:pt idx="1">
                  <c:v>74.16</c:v>
                </c:pt>
                <c:pt idx="2">
                  <c:v>74.209999999999994</c:v>
                </c:pt>
                <c:pt idx="3">
                  <c:v>75.239999999999995</c:v>
                </c:pt>
                <c:pt idx="4">
                  <c:v>74.959999999999994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345608"/>
        <c:axId val="326346000"/>
      </c:lineChart>
      <c:dateAx>
        <c:axId val="326345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6346000"/>
        <c:crosses val="autoZero"/>
        <c:auto val="1"/>
        <c:lblOffset val="100"/>
        <c:baseTimeUnit val="years"/>
      </c:dateAx>
      <c:valAx>
        <c:axId val="326346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6345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88.85</c:v>
                </c:pt>
                <c:pt idx="1">
                  <c:v>92.41</c:v>
                </c:pt>
                <c:pt idx="2">
                  <c:v>101.23</c:v>
                </c:pt>
                <c:pt idx="3">
                  <c:v>100.78</c:v>
                </c:pt>
                <c:pt idx="4">
                  <c:v>92.27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074264"/>
        <c:axId val="326074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68.61</c:v>
                </c:pt>
                <c:pt idx="1">
                  <c:v>70.760000000000005</c:v>
                </c:pt>
                <c:pt idx="2">
                  <c:v>71.66</c:v>
                </c:pt>
                <c:pt idx="3">
                  <c:v>73.06</c:v>
                </c:pt>
                <c:pt idx="4">
                  <c:v>72.03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074264"/>
        <c:axId val="326074648"/>
      </c:lineChart>
      <c:dateAx>
        <c:axId val="326074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6074648"/>
        <c:crosses val="autoZero"/>
        <c:auto val="1"/>
        <c:lblOffset val="100"/>
        <c:baseTimeUnit val="years"/>
      </c:dateAx>
      <c:valAx>
        <c:axId val="326074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6074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039768"/>
        <c:axId val="326128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039768"/>
        <c:axId val="326128648"/>
      </c:lineChart>
      <c:dateAx>
        <c:axId val="326039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6128648"/>
        <c:crosses val="autoZero"/>
        <c:auto val="1"/>
        <c:lblOffset val="100"/>
        <c:baseTimeUnit val="years"/>
      </c:dateAx>
      <c:valAx>
        <c:axId val="326128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6039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110688"/>
        <c:axId val="324276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110688"/>
        <c:axId val="324276360"/>
      </c:lineChart>
      <c:dateAx>
        <c:axId val="326110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4276360"/>
        <c:crosses val="autoZero"/>
        <c:auto val="1"/>
        <c:lblOffset val="100"/>
        <c:baseTimeUnit val="years"/>
      </c:dateAx>
      <c:valAx>
        <c:axId val="324276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6110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093360"/>
        <c:axId val="325952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093360"/>
        <c:axId val="325952904"/>
      </c:lineChart>
      <c:dateAx>
        <c:axId val="326093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5952904"/>
        <c:crosses val="autoZero"/>
        <c:auto val="1"/>
        <c:lblOffset val="100"/>
        <c:baseTimeUnit val="years"/>
      </c:dateAx>
      <c:valAx>
        <c:axId val="325952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6093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954080"/>
        <c:axId val="325954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954080"/>
        <c:axId val="325954472"/>
      </c:lineChart>
      <c:dateAx>
        <c:axId val="325954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5954472"/>
        <c:crosses val="autoZero"/>
        <c:auto val="1"/>
        <c:lblOffset val="100"/>
        <c:baseTimeUnit val="years"/>
      </c:dateAx>
      <c:valAx>
        <c:axId val="325954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5954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865.83</c:v>
                </c:pt>
                <c:pt idx="1">
                  <c:v>806.56</c:v>
                </c:pt>
                <c:pt idx="2">
                  <c:v>761.78</c:v>
                </c:pt>
                <c:pt idx="3">
                  <c:v>739.97</c:v>
                </c:pt>
                <c:pt idx="4">
                  <c:v>733.87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092576"/>
        <c:axId val="326092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1442.51</c:v>
                </c:pt>
                <c:pt idx="1">
                  <c:v>1496.15</c:v>
                </c:pt>
                <c:pt idx="2">
                  <c:v>1462.56</c:v>
                </c:pt>
                <c:pt idx="3">
                  <c:v>1486.62</c:v>
                </c:pt>
                <c:pt idx="4">
                  <c:v>1510.14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092576"/>
        <c:axId val="326092184"/>
      </c:lineChart>
      <c:dateAx>
        <c:axId val="326092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6092184"/>
        <c:crosses val="autoZero"/>
        <c:auto val="1"/>
        <c:lblOffset val="100"/>
        <c:baseTimeUnit val="years"/>
      </c:dateAx>
      <c:valAx>
        <c:axId val="326092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6092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72.44</c:v>
                </c:pt>
                <c:pt idx="1">
                  <c:v>73.13</c:v>
                </c:pt>
                <c:pt idx="2">
                  <c:v>80.17</c:v>
                </c:pt>
                <c:pt idx="3">
                  <c:v>84.09</c:v>
                </c:pt>
                <c:pt idx="4">
                  <c:v>92.27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092968"/>
        <c:axId val="325956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33.299999999999997</c:v>
                </c:pt>
                <c:pt idx="1">
                  <c:v>33.01</c:v>
                </c:pt>
                <c:pt idx="2">
                  <c:v>32.39</c:v>
                </c:pt>
                <c:pt idx="3">
                  <c:v>24.39</c:v>
                </c:pt>
                <c:pt idx="4">
                  <c:v>22.67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092968"/>
        <c:axId val="325956040"/>
      </c:lineChart>
      <c:dateAx>
        <c:axId val="326092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5956040"/>
        <c:crosses val="autoZero"/>
        <c:auto val="1"/>
        <c:lblOffset val="100"/>
        <c:baseTimeUnit val="years"/>
      </c:dateAx>
      <c:valAx>
        <c:axId val="325956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6092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321.25</c:v>
                </c:pt>
                <c:pt idx="1">
                  <c:v>322.69</c:v>
                </c:pt>
                <c:pt idx="2">
                  <c:v>296.75</c:v>
                </c:pt>
                <c:pt idx="3">
                  <c:v>294.14</c:v>
                </c:pt>
                <c:pt idx="4">
                  <c:v>266.27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342472"/>
        <c:axId val="326342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526.57000000000005</c:v>
                </c:pt>
                <c:pt idx="1">
                  <c:v>523.08000000000004</c:v>
                </c:pt>
                <c:pt idx="2">
                  <c:v>530.83000000000004</c:v>
                </c:pt>
                <c:pt idx="3">
                  <c:v>734.18</c:v>
                </c:pt>
                <c:pt idx="4">
                  <c:v>789.62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342472"/>
        <c:axId val="326342864"/>
      </c:lineChart>
      <c:dateAx>
        <c:axId val="326342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6342864"/>
        <c:crosses val="autoZero"/>
        <c:auto val="1"/>
        <c:lblOffset val="100"/>
        <c:baseTimeUnit val="years"/>
      </c:dateAx>
      <c:valAx>
        <c:axId val="326342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6342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【524.69】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O1" zoomScaleNormal="100" workbookViewId="0">
      <selection activeCell="BK40" sqref="BK40"/>
    </sheetView>
  </sheetViews>
  <sheetFormatPr defaultColWidth="2.6640625" defaultRowHeight="13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長野県　天龍村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3"/>
      <c r="D7" s="43"/>
      <c r="E7" s="43"/>
      <c r="F7" s="43"/>
      <c r="G7" s="43"/>
      <c r="H7" s="43"/>
      <c r="I7" s="44"/>
      <c r="J7" s="42" t="s">
        <v>2</v>
      </c>
      <c r="K7" s="43"/>
      <c r="L7" s="43"/>
      <c r="M7" s="43"/>
      <c r="N7" s="43"/>
      <c r="O7" s="43"/>
      <c r="P7" s="43"/>
      <c r="Q7" s="44"/>
      <c r="R7" s="42" t="s">
        <v>3</v>
      </c>
      <c r="S7" s="43"/>
      <c r="T7" s="43"/>
      <c r="U7" s="43"/>
      <c r="V7" s="43"/>
      <c r="W7" s="43"/>
      <c r="X7" s="43"/>
      <c r="Y7" s="44"/>
      <c r="Z7" s="42" t="s">
        <v>4</v>
      </c>
      <c r="AA7" s="43"/>
      <c r="AB7" s="43"/>
      <c r="AC7" s="43"/>
      <c r="AD7" s="43"/>
      <c r="AE7" s="43"/>
      <c r="AF7" s="43"/>
      <c r="AG7" s="44"/>
      <c r="AH7" s="3"/>
      <c r="AI7" s="42" t="s">
        <v>5</v>
      </c>
      <c r="AJ7" s="43"/>
      <c r="AK7" s="43"/>
      <c r="AL7" s="43"/>
      <c r="AM7" s="43"/>
      <c r="AN7" s="43"/>
      <c r="AO7" s="43"/>
      <c r="AP7" s="44"/>
      <c r="AQ7" s="45" t="s">
        <v>6</v>
      </c>
      <c r="AR7" s="45"/>
      <c r="AS7" s="45"/>
      <c r="AT7" s="45"/>
      <c r="AU7" s="45"/>
      <c r="AV7" s="45"/>
      <c r="AW7" s="45"/>
      <c r="AX7" s="45"/>
      <c r="AY7" s="45" t="s">
        <v>7</v>
      </c>
      <c r="AZ7" s="45"/>
      <c r="BA7" s="45"/>
      <c r="BB7" s="45"/>
      <c r="BC7" s="45"/>
      <c r="BD7" s="45"/>
      <c r="BE7" s="45"/>
      <c r="BF7" s="45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1" t="str">
        <f>データ!I6</f>
        <v>法非適用</v>
      </c>
      <c r="C8" s="52"/>
      <c r="D8" s="52"/>
      <c r="E8" s="52"/>
      <c r="F8" s="52"/>
      <c r="G8" s="52"/>
      <c r="H8" s="52"/>
      <c r="I8" s="53"/>
      <c r="J8" s="51" t="str">
        <f>データ!J6</f>
        <v>水道事業</v>
      </c>
      <c r="K8" s="52"/>
      <c r="L8" s="52"/>
      <c r="M8" s="52"/>
      <c r="N8" s="52"/>
      <c r="O8" s="52"/>
      <c r="P8" s="52"/>
      <c r="Q8" s="53"/>
      <c r="R8" s="51" t="str">
        <f>データ!K6</f>
        <v>簡易水道事業</v>
      </c>
      <c r="S8" s="52"/>
      <c r="T8" s="52"/>
      <c r="U8" s="52"/>
      <c r="V8" s="52"/>
      <c r="W8" s="52"/>
      <c r="X8" s="52"/>
      <c r="Y8" s="53"/>
      <c r="Z8" s="51" t="str">
        <f>データ!L6</f>
        <v>D4</v>
      </c>
      <c r="AA8" s="52"/>
      <c r="AB8" s="52"/>
      <c r="AC8" s="52"/>
      <c r="AD8" s="52"/>
      <c r="AE8" s="52"/>
      <c r="AF8" s="52"/>
      <c r="AG8" s="53"/>
      <c r="AH8" s="3"/>
      <c r="AI8" s="54">
        <f>データ!Q6</f>
        <v>1428</v>
      </c>
      <c r="AJ8" s="55"/>
      <c r="AK8" s="55"/>
      <c r="AL8" s="55"/>
      <c r="AM8" s="55"/>
      <c r="AN8" s="55"/>
      <c r="AO8" s="55"/>
      <c r="AP8" s="56"/>
      <c r="AQ8" s="46">
        <f>データ!R6</f>
        <v>109.44</v>
      </c>
      <c r="AR8" s="46"/>
      <c r="AS8" s="46"/>
      <c r="AT8" s="46"/>
      <c r="AU8" s="46"/>
      <c r="AV8" s="46"/>
      <c r="AW8" s="46"/>
      <c r="AX8" s="46"/>
      <c r="AY8" s="46">
        <f>データ!S6</f>
        <v>13.05</v>
      </c>
      <c r="AZ8" s="46"/>
      <c r="BA8" s="46"/>
      <c r="BB8" s="46"/>
      <c r="BC8" s="46"/>
      <c r="BD8" s="46"/>
      <c r="BE8" s="46"/>
      <c r="BF8" s="46"/>
      <c r="BG8" s="3"/>
      <c r="BH8" s="3"/>
      <c r="BI8" s="3"/>
      <c r="BJ8" s="3"/>
      <c r="BK8" s="3"/>
      <c r="BL8" s="47" t="s">
        <v>9</v>
      </c>
      <c r="BM8" s="4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5" t="s">
        <v>11</v>
      </c>
      <c r="C9" s="45"/>
      <c r="D9" s="45"/>
      <c r="E9" s="45"/>
      <c r="F9" s="45"/>
      <c r="G9" s="45"/>
      <c r="H9" s="45"/>
      <c r="I9" s="45"/>
      <c r="J9" s="45" t="s">
        <v>12</v>
      </c>
      <c r="K9" s="45"/>
      <c r="L9" s="45"/>
      <c r="M9" s="45"/>
      <c r="N9" s="45"/>
      <c r="O9" s="45"/>
      <c r="P9" s="45"/>
      <c r="Q9" s="45"/>
      <c r="R9" s="45" t="s">
        <v>13</v>
      </c>
      <c r="S9" s="45"/>
      <c r="T9" s="45"/>
      <c r="U9" s="45"/>
      <c r="V9" s="45"/>
      <c r="W9" s="45"/>
      <c r="X9" s="45"/>
      <c r="Y9" s="45"/>
      <c r="Z9" s="45" t="s">
        <v>14</v>
      </c>
      <c r="AA9" s="45"/>
      <c r="AB9" s="45"/>
      <c r="AC9" s="45"/>
      <c r="AD9" s="45"/>
      <c r="AE9" s="45"/>
      <c r="AF9" s="45"/>
      <c r="AG9" s="45"/>
      <c r="AH9" s="3"/>
      <c r="AI9" s="45" t="s">
        <v>15</v>
      </c>
      <c r="AJ9" s="45"/>
      <c r="AK9" s="45"/>
      <c r="AL9" s="45"/>
      <c r="AM9" s="45"/>
      <c r="AN9" s="45"/>
      <c r="AO9" s="45"/>
      <c r="AP9" s="45"/>
      <c r="AQ9" s="45" t="s">
        <v>16</v>
      </c>
      <c r="AR9" s="45"/>
      <c r="AS9" s="45"/>
      <c r="AT9" s="45"/>
      <c r="AU9" s="45"/>
      <c r="AV9" s="45"/>
      <c r="AW9" s="45"/>
      <c r="AX9" s="45"/>
      <c r="AY9" s="45" t="s">
        <v>17</v>
      </c>
      <c r="AZ9" s="45"/>
      <c r="BA9" s="45"/>
      <c r="BB9" s="45"/>
      <c r="BC9" s="45"/>
      <c r="BD9" s="45"/>
      <c r="BE9" s="45"/>
      <c r="BF9" s="45"/>
      <c r="BG9" s="3"/>
      <c r="BH9" s="3"/>
      <c r="BI9" s="3"/>
      <c r="BJ9" s="3"/>
      <c r="BK9" s="3"/>
      <c r="BL9" s="49" t="s">
        <v>18</v>
      </c>
      <c r="BM9" s="5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6" t="str">
        <f>データ!M6</f>
        <v>-</v>
      </c>
      <c r="C10" s="46"/>
      <c r="D10" s="46"/>
      <c r="E10" s="46"/>
      <c r="F10" s="46"/>
      <c r="G10" s="46"/>
      <c r="H10" s="46"/>
      <c r="I10" s="46"/>
      <c r="J10" s="46" t="str">
        <f>データ!N6</f>
        <v>該当数値なし</v>
      </c>
      <c r="K10" s="46"/>
      <c r="L10" s="46"/>
      <c r="M10" s="46"/>
      <c r="N10" s="46"/>
      <c r="O10" s="46"/>
      <c r="P10" s="46"/>
      <c r="Q10" s="46"/>
      <c r="R10" s="46">
        <f>データ!O6</f>
        <v>91.48</v>
      </c>
      <c r="S10" s="46"/>
      <c r="T10" s="46"/>
      <c r="U10" s="46"/>
      <c r="V10" s="46"/>
      <c r="W10" s="46"/>
      <c r="X10" s="46"/>
      <c r="Y10" s="46"/>
      <c r="Z10" s="80">
        <f>データ!P6</f>
        <v>3700</v>
      </c>
      <c r="AA10" s="80"/>
      <c r="AB10" s="80"/>
      <c r="AC10" s="80"/>
      <c r="AD10" s="80"/>
      <c r="AE10" s="80"/>
      <c r="AF10" s="80"/>
      <c r="AG10" s="80"/>
      <c r="AH10" s="2"/>
      <c r="AI10" s="80">
        <f>データ!T6</f>
        <v>1289</v>
      </c>
      <c r="AJ10" s="80"/>
      <c r="AK10" s="80"/>
      <c r="AL10" s="80"/>
      <c r="AM10" s="80"/>
      <c r="AN10" s="80"/>
      <c r="AO10" s="80"/>
      <c r="AP10" s="80"/>
      <c r="AQ10" s="46">
        <f>データ!U6</f>
        <v>24.3</v>
      </c>
      <c r="AR10" s="46"/>
      <c r="AS10" s="46"/>
      <c r="AT10" s="46"/>
      <c r="AU10" s="46"/>
      <c r="AV10" s="46"/>
      <c r="AW10" s="46"/>
      <c r="AX10" s="46"/>
      <c r="AY10" s="46">
        <f>データ!V6</f>
        <v>53.05</v>
      </c>
      <c r="AZ10" s="46"/>
      <c r="BA10" s="46"/>
      <c r="BB10" s="46"/>
      <c r="BC10" s="46"/>
      <c r="BD10" s="46"/>
      <c r="BE10" s="46"/>
      <c r="BF10" s="46"/>
      <c r="BG10" s="3"/>
      <c r="BH10" s="3"/>
      <c r="BI10" s="3"/>
      <c r="BJ10" s="2"/>
      <c r="BK10" s="2"/>
      <c r="BL10" s="64" t="s">
        <v>20</v>
      </c>
      <c r="BM10" s="65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6" t="s">
        <v>22</v>
      </c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</row>
    <row r="14" spans="1:78" ht="13.5" customHeight="1">
      <c r="A14" s="2"/>
      <c r="B14" s="68" t="s">
        <v>23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70"/>
      <c r="BK14" s="2"/>
      <c r="BL14" s="74" t="s">
        <v>24</v>
      </c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6"/>
    </row>
    <row r="15" spans="1:78" ht="13.5" customHeight="1">
      <c r="A15" s="2"/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3"/>
      <c r="BK15" s="2"/>
      <c r="BL15" s="77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9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7" t="s">
        <v>107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>
      <c r="A34" s="2"/>
      <c r="B34" s="16"/>
      <c r="C34" s="63" t="s">
        <v>25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19"/>
      <c r="R34" s="63" t="s">
        <v>26</v>
      </c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9"/>
      <c r="AG34" s="63" t="s">
        <v>27</v>
      </c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19"/>
      <c r="AV34" s="63" t="s">
        <v>28</v>
      </c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18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>
      <c r="A35" s="2"/>
      <c r="B35" s="16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19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9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19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18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0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2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4" t="s">
        <v>29</v>
      </c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6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7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9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7" t="s">
        <v>106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>
      <c r="A56" s="2"/>
      <c r="B56" s="16"/>
      <c r="C56" s="63" t="s">
        <v>30</v>
      </c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19"/>
      <c r="R56" s="63" t="s">
        <v>31</v>
      </c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19"/>
      <c r="AG56" s="63" t="s">
        <v>32</v>
      </c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19"/>
      <c r="AV56" s="63" t="s">
        <v>33</v>
      </c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18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>
      <c r="A57" s="2"/>
      <c r="B57" s="16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19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19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19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18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>
      <c r="A60" s="2"/>
      <c r="B60" s="71" t="s">
        <v>34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3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>
      <c r="A61" s="2"/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3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0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2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4" t="s">
        <v>35</v>
      </c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6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7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9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7" t="s">
        <v>105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>
      <c r="A79" s="2"/>
      <c r="B79" s="16"/>
      <c r="C79" s="63" t="s">
        <v>36</v>
      </c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19"/>
      <c r="V79" s="19"/>
      <c r="W79" s="63" t="s">
        <v>37</v>
      </c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19"/>
      <c r="AP79" s="19"/>
      <c r="AQ79" s="63" t="s">
        <v>38</v>
      </c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17"/>
      <c r="BJ79" s="18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>
      <c r="A80" s="2"/>
      <c r="B80" s="16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19"/>
      <c r="V80" s="19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19"/>
      <c r="AP80" s="19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17"/>
      <c r="BJ80" s="18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2"/>
  <cols>
    <col min="2" max="143" width="11.88671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204137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長野県　天龍村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D4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91.48</v>
      </c>
      <c r="P6" s="32">
        <f t="shared" si="3"/>
        <v>3700</v>
      </c>
      <c r="Q6" s="32">
        <f t="shared" si="3"/>
        <v>1428</v>
      </c>
      <c r="R6" s="32">
        <f t="shared" si="3"/>
        <v>109.44</v>
      </c>
      <c r="S6" s="32">
        <f t="shared" si="3"/>
        <v>13.05</v>
      </c>
      <c r="T6" s="32">
        <f t="shared" si="3"/>
        <v>1289</v>
      </c>
      <c r="U6" s="32">
        <f t="shared" si="3"/>
        <v>24.3</v>
      </c>
      <c r="V6" s="32">
        <f t="shared" si="3"/>
        <v>53.05</v>
      </c>
      <c r="W6" s="33">
        <f>IF(W7="",NA(),W7)</f>
        <v>88.85</v>
      </c>
      <c r="X6" s="33">
        <f t="shared" ref="X6:AF6" si="4">IF(X7="",NA(),X7)</f>
        <v>92.41</v>
      </c>
      <c r="Y6" s="33">
        <f t="shared" si="4"/>
        <v>101.23</v>
      </c>
      <c r="Z6" s="33">
        <f t="shared" si="4"/>
        <v>100.78</v>
      </c>
      <c r="AA6" s="33">
        <f t="shared" si="4"/>
        <v>92.27</v>
      </c>
      <c r="AB6" s="33">
        <f t="shared" si="4"/>
        <v>68.61</v>
      </c>
      <c r="AC6" s="33">
        <f t="shared" si="4"/>
        <v>70.760000000000005</v>
      </c>
      <c r="AD6" s="33">
        <f t="shared" si="4"/>
        <v>71.66</v>
      </c>
      <c r="AE6" s="33">
        <f t="shared" si="4"/>
        <v>73.06</v>
      </c>
      <c r="AF6" s="33">
        <f t="shared" si="4"/>
        <v>72.03</v>
      </c>
      <c r="AG6" s="32" t="str">
        <f>IF(AG7="","",IF(AG7="-","【-】","【"&amp;SUBSTITUTE(TEXT(AG7,"#,##0.00"),"-","△")&amp;"】"))</f>
        <v>【75.51】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865.83</v>
      </c>
      <c r="BE6" s="33">
        <f t="shared" ref="BE6:BM6" si="7">IF(BE7="",NA(),BE7)</f>
        <v>806.56</v>
      </c>
      <c r="BF6" s="33">
        <f t="shared" si="7"/>
        <v>761.78</v>
      </c>
      <c r="BG6" s="33">
        <f t="shared" si="7"/>
        <v>739.97</v>
      </c>
      <c r="BH6" s="33">
        <f t="shared" si="7"/>
        <v>733.87</v>
      </c>
      <c r="BI6" s="33">
        <f t="shared" si="7"/>
        <v>1442.51</v>
      </c>
      <c r="BJ6" s="33">
        <f t="shared" si="7"/>
        <v>1496.15</v>
      </c>
      <c r="BK6" s="33">
        <f t="shared" si="7"/>
        <v>1462.56</v>
      </c>
      <c r="BL6" s="33">
        <f t="shared" si="7"/>
        <v>1486.62</v>
      </c>
      <c r="BM6" s="33">
        <f t="shared" si="7"/>
        <v>1510.14</v>
      </c>
      <c r="BN6" s="32" t="str">
        <f>IF(BN7="","",IF(BN7="-","【-】","【"&amp;SUBSTITUTE(TEXT(BN7,"#,##0.00"),"-","△")&amp;"】"))</f>
        <v>【1,242.90】</v>
      </c>
      <c r="BO6" s="33">
        <f>IF(BO7="",NA(),BO7)</f>
        <v>72.44</v>
      </c>
      <c r="BP6" s="33">
        <f t="shared" ref="BP6:BX6" si="8">IF(BP7="",NA(),BP7)</f>
        <v>73.13</v>
      </c>
      <c r="BQ6" s="33">
        <f t="shared" si="8"/>
        <v>80.17</v>
      </c>
      <c r="BR6" s="33">
        <f t="shared" si="8"/>
        <v>84.09</v>
      </c>
      <c r="BS6" s="33">
        <f t="shared" si="8"/>
        <v>92.27</v>
      </c>
      <c r="BT6" s="33">
        <f t="shared" si="8"/>
        <v>33.299999999999997</v>
      </c>
      <c r="BU6" s="33">
        <f t="shared" si="8"/>
        <v>33.01</v>
      </c>
      <c r="BV6" s="33">
        <f t="shared" si="8"/>
        <v>32.39</v>
      </c>
      <c r="BW6" s="33">
        <f t="shared" si="8"/>
        <v>24.39</v>
      </c>
      <c r="BX6" s="33">
        <f t="shared" si="8"/>
        <v>22.67</v>
      </c>
      <c r="BY6" s="32" t="str">
        <f>IF(BY7="","",IF(BY7="-","【-】","【"&amp;SUBSTITUTE(TEXT(BY7,"#,##0.00"),"-","△")&amp;"】"))</f>
        <v>【33.35】</v>
      </c>
      <c r="BZ6" s="33">
        <f>IF(BZ7="",NA(),BZ7)</f>
        <v>321.25</v>
      </c>
      <c r="CA6" s="33">
        <f t="shared" ref="CA6:CI6" si="9">IF(CA7="",NA(),CA7)</f>
        <v>322.69</v>
      </c>
      <c r="CB6" s="33">
        <f t="shared" si="9"/>
        <v>296.75</v>
      </c>
      <c r="CC6" s="33">
        <f t="shared" si="9"/>
        <v>294.14</v>
      </c>
      <c r="CD6" s="33">
        <f t="shared" si="9"/>
        <v>266.27</v>
      </c>
      <c r="CE6" s="33">
        <f t="shared" si="9"/>
        <v>526.57000000000005</v>
      </c>
      <c r="CF6" s="33">
        <f t="shared" si="9"/>
        <v>523.08000000000004</v>
      </c>
      <c r="CG6" s="33">
        <f t="shared" si="9"/>
        <v>530.83000000000004</v>
      </c>
      <c r="CH6" s="33">
        <f t="shared" si="9"/>
        <v>734.18</v>
      </c>
      <c r="CI6" s="33">
        <f t="shared" si="9"/>
        <v>789.62</v>
      </c>
      <c r="CJ6" s="32" t="str">
        <f>IF(CJ7="","",IF(CJ7="-","【-】","【"&amp;SUBSTITUTE(TEXT(CJ7,"#,##0.00"),"-","△")&amp;"】"))</f>
        <v>【524.69】</v>
      </c>
      <c r="CK6" s="33">
        <f>IF(CK7="",NA(),CK7)</f>
        <v>40.840000000000003</v>
      </c>
      <c r="CL6" s="33">
        <f t="shared" ref="CL6:CT6" si="10">IF(CL7="",NA(),CL7)</f>
        <v>39.33</v>
      </c>
      <c r="CM6" s="33">
        <f t="shared" si="10"/>
        <v>36.630000000000003</v>
      </c>
      <c r="CN6" s="33">
        <f t="shared" si="10"/>
        <v>38.299999999999997</v>
      </c>
      <c r="CO6" s="33">
        <f t="shared" si="10"/>
        <v>31.52</v>
      </c>
      <c r="CP6" s="33">
        <f t="shared" si="10"/>
        <v>50.66</v>
      </c>
      <c r="CQ6" s="33">
        <f t="shared" si="10"/>
        <v>51.11</v>
      </c>
      <c r="CR6" s="33">
        <f t="shared" si="10"/>
        <v>50.49</v>
      </c>
      <c r="CS6" s="33">
        <f t="shared" si="10"/>
        <v>48.36</v>
      </c>
      <c r="CT6" s="33">
        <f t="shared" si="10"/>
        <v>48.7</v>
      </c>
      <c r="CU6" s="32" t="str">
        <f>IF(CU7="","",IF(CU7="-","【-】","【"&amp;SUBSTITUTE(TEXT(CU7,"#,##0.00"),"-","△")&amp;"】"))</f>
        <v>【57.58】</v>
      </c>
      <c r="CV6" s="33">
        <f>IF(CV7="",NA(),CV7)</f>
        <v>69.36</v>
      </c>
      <c r="CW6" s="33">
        <f t="shared" ref="CW6:DE6" si="11">IF(CW7="",NA(),CW7)</f>
        <v>69.180000000000007</v>
      </c>
      <c r="CX6" s="33">
        <f t="shared" si="11"/>
        <v>71.849999999999994</v>
      </c>
      <c r="CY6" s="33">
        <f t="shared" si="11"/>
        <v>66.849999999999994</v>
      </c>
      <c r="CZ6" s="33">
        <f t="shared" si="11"/>
        <v>79.59</v>
      </c>
      <c r="DA6" s="33">
        <f t="shared" si="11"/>
        <v>74.13</v>
      </c>
      <c r="DB6" s="33">
        <f t="shared" si="11"/>
        <v>74.16</v>
      </c>
      <c r="DC6" s="33">
        <f t="shared" si="11"/>
        <v>74.209999999999994</v>
      </c>
      <c r="DD6" s="33">
        <f t="shared" si="11"/>
        <v>75.239999999999995</v>
      </c>
      <c r="DE6" s="33">
        <f t="shared" si="11"/>
        <v>74.959999999999994</v>
      </c>
      <c r="DF6" s="32" t="str">
        <f>IF(DF7="","",IF(DF7="-","【-】","【"&amp;SUBSTITUTE(TEXT(DF7,"#,##0.00"),"-","△")&amp;"】"))</f>
        <v>【75.27】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3">
        <f t="shared" si="14"/>
        <v>1.22</v>
      </c>
      <c r="EG6" s="33">
        <f t="shared" si="14"/>
        <v>0.71</v>
      </c>
      <c r="EH6" s="33">
        <f t="shared" si="14"/>
        <v>0.61</v>
      </c>
      <c r="EI6" s="33">
        <f t="shared" si="14"/>
        <v>0.37</v>
      </c>
      <c r="EJ6" s="33">
        <f t="shared" si="14"/>
        <v>0.7</v>
      </c>
      <c r="EK6" s="33">
        <f t="shared" si="14"/>
        <v>0.91</v>
      </c>
      <c r="EL6" s="33">
        <f t="shared" si="14"/>
        <v>1.26</v>
      </c>
      <c r="EM6" s="32" t="str">
        <f>IF(EM7="","",IF(EM7="-","【-】","【"&amp;SUBSTITUTE(TEXT(EM7,"#,##0.00"),"-","△")&amp;"】"))</f>
        <v>【0.71】</v>
      </c>
    </row>
    <row r="7" spans="1:143" s="34" customFormat="1">
      <c r="A7" s="26"/>
      <c r="B7" s="35">
        <v>2015</v>
      </c>
      <c r="C7" s="35">
        <v>204137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91.48</v>
      </c>
      <c r="P7" s="36">
        <v>3700</v>
      </c>
      <c r="Q7" s="36">
        <v>1428</v>
      </c>
      <c r="R7" s="36">
        <v>109.44</v>
      </c>
      <c r="S7" s="36">
        <v>13.05</v>
      </c>
      <c r="T7" s="36">
        <v>1289</v>
      </c>
      <c r="U7" s="36">
        <v>24.3</v>
      </c>
      <c r="V7" s="36">
        <v>53.05</v>
      </c>
      <c r="W7" s="36">
        <v>88.85</v>
      </c>
      <c r="X7" s="36">
        <v>92.41</v>
      </c>
      <c r="Y7" s="36">
        <v>101.23</v>
      </c>
      <c r="Z7" s="36">
        <v>100.78</v>
      </c>
      <c r="AA7" s="36">
        <v>92.27</v>
      </c>
      <c r="AB7" s="36">
        <v>68.61</v>
      </c>
      <c r="AC7" s="36">
        <v>70.760000000000005</v>
      </c>
      <c r="AD7" s="36">
        <v>71.66</v>
      </c>
      <c r="AE7" s="36">
        <v>73.06</v>
      </c>
      <c r="AF7" s="36">
        <v>72.03</v>
      </c>
      <c r="AG7" s="36">
        <v>75.510000000000005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865.83</v>
      </c>
      <c r="BE7" s="36">
        <v>806.56</v>
      </c>
      <c r="BF7" s="36">
        <v>761.78</v>
      </c>
      <c r="BG7" s="36">
        <v>739.97</v>
      </c>
      <c r="BH7" s="36">
        <v>733.87</v>
      </c>
      <c r="BI7" s="36">
        <v>1442.51</v>
      </c>
      <c r="BJ7" s="36">
        <v>1496.15</v>
      </c>
      <c r="BK7" s="36">
        <v>1462.56</v>
      </c>
      <c r="BL7" s="36">
        <v>1486.62</v>
      </c>
      <c r="BM7" s="36">
        <v>1510.14</v>
      </c>
      <c r="BN7" s="36">
        <v>1242.9000000000001</v>
      </c>
      <c r="BO7" s="36">
        <v>72.44</v>
      </c>
      <c r="BP7" s="36">
        <v>73.13</v>
      </c>
      <c r="BQ7" s="36">
        <v>80.17</v>
      </c>
      <c r="BR7" s="36">
        <v>84.09</v>
      </c>
      <c r="BS7" s="36">
        <v>92.27</v>
      </c>
      <c r="BT7" s="36">
        <v>33.299999999999997</v>
      </c>
      <c r="BU7" s="36">
        <v>33.01</v>
      </c>
      <c r="BV7" s="36">
        <v>32.39</v>
      </c>
      <c r="BW7" s="36">
        <v>24.39</v>
      </c>
      <c r="BX7" s="36">
        <v>22.67</v>
      </c>
      <c r="BY7" s="36">
        <v>33.35</v>
      </c>
      <c r="BZ7" s="36">
        <v>321.25</v>
      </c>
      <c r="CA7" s="36">
        <v>322.69</v>
      </c>
      <c r="CB7" s="36">
        <v>296.75</v>
      </c>
      <c r="CC7" s="36">
        <v>294.14</v>
      </c>
      <c r="CD7" s="36">
        <v>266.27</v>
      </c>
      <c r="CE7" s="36">
        <v>526.57000000000005</v>
      </c>
      <c r="CF7" s="36">
        <v>523.08000000000004</v>
      </c>
      <c r="CG7" s="36">
        <v>530.83000000000004</v>
      </c>
      <c r="CH7" s="36">
        <v>734.18</v>
      </c>
      <c r="CI7" s="36">
        <v>789.62</v>
      </c>
      <c r="CJ7" s="36">
        <v>524.69000000000005</v>
      </c>
      <c r="CK7" s="36">
        <v>40.840000000000003</v>
      </c>
      <c r="CL7" s="36">
        <v>39.33</v>
      </c>
      <c r="CM7" s="36">
        <v>36.630000000000003</v>
      </c>
      <c r="CN7" s="36">
        <v>38.299999999999997</v>
      </c>
      <c r="CO7" s="36">
        <v>31.52</v>
      </c>
      <c r="CP7" s="36">
        <v>50.66</v>
      </c>
      <c r="CQ7" s="36">
        <v>51.11</v>
      </c>
      <c r="CR7" s="36">
        <v>50.49</v>
      </c>
      <c r="CS7" s="36">
        <v>48.36</v>
      </c>
      <c r="CT7" s="36">
        <v>48.7</v>
      </c>
      <c r="CU7" s="36">
        <v>57.58</v>
      </c>
      <c r="CV7" s="36">
        <v>69.36</v>
      </c>
      <c r="CW7" s="36">
        <v>69.180000000000007</v>
      </c>
      <c r="CX7" s="36">
        <v>71.849999999999994</v>
      </c>
      <c r="CY7" s="36">
        <v>66.849999999999994</v>
      </c>
      <c r="CZ7" s="36">
        <v>79.59</v>
      </c>
      <c r="DA7" s="36">
        <v>74.13</v>
      </c>
      <c r="DB7" s="36">
        <v>74.16</v>
      </c>
      <c r="DC7" s="36">
        <v>74.209999999999994</v>
      </c>
      <c r="DD7" s="36">
        <v>75.239999999999995</v>
      </c>
      <c r="DE7" s="36">
        <v>74.959999999999994</v>
      </c>
      <c r="DF7" s="36">
        <v>75.27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</v>
      </c>
      <c r="ED7" s="36">
        <v>0</v>
      </c>
      <c r="EE7" s="36">
        <v>0</v>
      </c>
      <c r="EF7" s="36">
        <v>1.22</v>
      </c>
      <c r="EG7" s="36">
        <v>0.71</v>
      </c>
      <c r="EH7" s="36">
        <v>0.61</v>
      </c>
      <c r="EI7" s="36">
        <v>0.37</v>
      </c>
      <c r="EJ7" s="36">
        <v>0.7</v>
      </c>
      <c r="EK7" s="36">
        <v>0.91</v>
      </c>
      <c r="EL7" s="36">
        <v>1.26</v>
      </c>
      <c r="EM7" s="36">
        <v>0.71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tenryu020</cp:lastModifiedBy>
  <cp:lastPrinted>2017-02-01T04:42:20Z</cp:lastPrinted>
  <dcterms:created xsi:type="dcterms:W3CDTF">2016-12-02T02:18:24Z</dcterms:created>
  <dcterms:modified xsi:type="dcterms:W3CDTF">2017-03-02T04:36:59Z</dcterms:modified>
  <cp:category/>
</cp:coreProperties>
</file>